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6"/>
  </bookViews>
  <sheets>
    <sheet name="Sheet1" sheetId="1" r:id="rId1"/>
    <sheet name="Sheet2" sheetId="2" r:id="rId2"/>
    <sheet name="Sheet3" sheetId="3" r:id="rId3"/>
  </sheets>
  <definedNames>
    <definedName name="zero">Sheet1!#REF!</definedName>
  </definedNames>
  <calcPr calcId="125725"/>
</workbook>
</file>

<file path=xl/calcChain.xml><?xml version="1.0" encoding="utf-8"?>
<calcChain xmlns="http://schemas.openxmlformats.org/spreadsheetml/2006/main">
  <c r="G189" i="1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K7"/>
  <c r="J7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C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C108"/>
  <c r="K107"/>
  <c r="J107"/>
  <c r="K106"/>
  <c r="J106"/>
  <c r="K105"/>
  <c r="J105"/>
  <c r="J6" l="1"/>
  <c r="D105"/>
  <c r="H108"/>
  <c r="H153"/>
  <c r="AM143"/>
  <c r="AM142"/>
  <c r="C64" s="1"/>
  <c r="AM141"/>
  <c r="AM140"/>
  <c r="AM139"/>
  <c r="AM138"/>
  <c r="AM137"/>
  <c r="AM136"/>
  <c r="C143" s="1"/>
  <c r="AM135"/>
  <c r="AM134"/>
  <c r="C41" s="1"/>
  <c r="AM133"/>
  <c r="AM132"/>
  <c r="C57" s="1"/>
  <c r="AM131"/>
  <c r="AM130"/>
  <c r="C11" s="1"/>
  <c r="AM129"/>
  <c r="AM128"/>
  <c r="C22" s="1"/>
  <c r="AM127"/>
  <c r="AM126"/>
  <c r="C9" s="1"/>
  <c r="AM125"/>
  <c r="C178" s="1"/>
  <c r="AM124"/>
  <c r="C35" s="1"/>
  <c r="AM123"/>
  <c r="C145" s="1"/>
  <c r="AM122"/>
  <c r="C59" s="1"/>
  <c r="AM121"/>
  <c r="AM120"/>
  <c r="AM119"/>
  <c r="AM118"/>
  <c r="C29" s="1"/>
  <c r="AM117"/>
  <c r="AM116"/>
  <c r="C175" s="1"/>
  <c r="AM115"/>
  <c r="AM114"/>
  <c r="AM113"/>
  <c r="AM112"/>
  <c r="C55" s="1"/>
  <c r="AM111"/>
  <c r="AM110"/>
  <c r="AM109"/>
  <c r="C123" s="1"/>
  <c r="AM108"/>
  <c r="C164" s="1"/>
  <c r="H164" s="1"/>
  <c r="C5"/>
  <c r="C6"/>
  <c r="H6" s="1"/>
  <c r="K6" s="1"/>
  <c r="C7"/>
  <c r="H7" s="1"/>
  <c r="C8"/>
  <c r="C13"/>
  <c r="C15"/>
  <c r="C17"/>
  <c r="C19"/>
  <c r="C20"/>
  <c r="C23"/>
  <c r="C24"/>
  <c r="C25"/>
  <c r="C26"/>
  <c r="C27"/>
  <c r="C28"/>
  <c r="C30"/>
  <c r="C31"/>
  <c r="C32"/>
  <c r="C33"/>
  <c r="C34"/>
  <c r="C37"/>
  <c r="C38"/>
  <c r="C39"/>
  <c r="C40"/>
  <c r="C42"/>
  <c r="C43"/>
  <c r="C44"/>
  <c r="C46"/>
  <c r="C47"/>
  <c r="C48"/>
  <c r="C49"/>
  <c r="C50"/>
  <c r="C51"/>
  <c r="C52"/>
  <c r="C54"/>
  <c r="C58"/>
  <c r="C61"/>
  <c r="C62"/>
  <c r="C63"/>
  <c r="C65"/>
  <c r="C67"/>
  <c r="C69"/>
  <c r="C70"/>
  <c r="C71"/>
  <c r="C73"/>
  <c r="C74"/>
  <c r="C75"/>
  <c r="C77"/>
  <c r="C78"/>
  <c r="C79"/>
  <c r="C80"/>
  <c r="C81"/>
  <c r="C82"/>
  <c r="C83"/>
  <c r="C84"/>
  <c r="C85"/>
  <c r="C87"/>
  <c r="C89"/>
  <c r="C90"/>
  <c r="C91"/>
  <c r="C92"/>
  <c r="C93"/>
  <c r="C95"/>
  <c r="C96"/>
  <c r="C97"/>
  <c r="C98"/>
  <c r="C99"/>
  <c r="C100"/>
  <c r="C101"/>
  <c r="C102"/>
  <c r="C103"/>
  <c r="C104"/>
  <c r="AP109"/>
  <c r="AP110" s="1"/>
  <c r="AP111" s="1"/>
  <c r="AP112" s="1"/>
  <c r="AP113" s="1"/>
  <c r="L7" l="1"/>
  <c r="M7" s="1"/>
  <c r="I7"/>
  <c r="C94"/>
  <c r="C88"/>
  <c r="C86"/>
  <c r="C76"/>
  <c r="C72"/>
  <c r="C68"/>
  <c r="C66"/>
  <c r="C60"/>
  <c r="C56"/>
  <c r="C36"/>
  <c r="C18"/>
  <c r="C16"/>
  <c r="C14"/>
  <c r="C12"/>
  <c r="C53"/>
  <c r="C45"/>
  <c r="C10"/>
  <c r="C127"/>
  <c r="C113"/>
  <c r="C165"/>
  <c r="C150"/>
  <c r="C111"/>
  <c r="C112"/>
  <c r="C176"/>
  <c r="C174"/>
  <c r="C186"/>
  <c r="H186" s="1"/>
  <c r="C182"/>
  <c r="C147"/>
  <c r="C141"/>
  <c r="C137"/>
  <c r="C146"/>
  <c r="C139"/>
  <c r="C134"/>
  <c r="C106"/>
  <c r="C168"/>
  <c r="C154"/>
  <c r="C183"/>
  <c r="C162"/>
  <c r="C160"/>
  <c r="C128"/>
  <c r="C156"/>
  <c r="C105"/>
  <c r="C189"/>
  <c r="H189" s="1"/>
  <c r="C161"/>
  <c r="C158"/>
  <c r="C135"/>
  <c r="C187"/>
  <c r="H187" s="1"/>
  <c r="C157"/>
  <c r="C149"/>
  <c r="C109"/>
  <c r="C188"/>
  <c r="H188" s="1"/>
  <c r="C180"/>
  <c r="C171"/>
  <c r="C144"/>
  <c r="C124"/>
  <c r="C173"/>
  <c r="C167"/>
  <c r="C21"/>
  <c r="H175"/>
  <c r="H143"/>
  <c r="C121"/>
  <c r="C115"/>
  <c r="C114"/>
  <c r="C181"/>
  <c r="C138"/>
  <c r="C132"/>
  <c r="C116"/>
  <c r="C172"/>
  <c r="C130"/>
  <c r="C179"/>
  <c r="C159"/>
  <c r="C152"/>
  <c r="C166"/>
  <c r="C142"/>
  <c r="C107"/>
  <c r="C126"/>
  <c r="C122"/>
  <c r="C118"/>
  <c r="C185"/>
  <c r="C163"/>
  <c r="C155"/>
  <c r="C151"/>
  <c r="C184"/>
  <c r="C177"/>
  <c r="C148"/>
  <c r="C131"/>
  <c r="C129"/>
  <c r="C120"/>
  <c r="C140"/>
  <c r="C125"/>
  <c r="C119"/>
  <c r="C170"/>
  <c r="C169"/>
  <c r="C133"/>
  <c r="C110"/>
  <c r="C117"/>
  <c r="C136"/>
  <c r="H178"/>
  <c r="H145"/>
  <c r="H123"/>
  <c r="L6"/>
  <c r="M6" s="1"/>
  <c r="N6" s="1"/>
  <c r="N7" s="1"/>
  <c r="P6" l="1"/>
  <c r="O6"/>
  <c r="H136"/>
  <c r="H110"/>
  <c r="H169"/>
  <c r="H119"/>
  <c r="H140"/>
  <c r="H129"/>
  <c r="H148"/>
  <c r="H184"/>
  <c r="H155"/>
  <c r="H185"/>
  <c r="H122"/>
  <c r="H107"/>
  <c r="H166"/>
  <c r="H159"/>
  <c r="H130"/>
  <c r="H116"/>
  <c r="H138"/>
  <c r="H114"/>
  <c r="H121"/>
  <c r="H167"/>
  <c r="H124"/>
  <c r="H171"/>
  <c r="H149"/>
  <c r="H158"/>
  <c r="H156"/>
  <c r="H160"/>
  <c r="H183"/>
  <c r="H168"/>
  <c r="H134"/>
  <c r="H146"/>
  <c r="H141"/>
  <c r="H182"/>
  <c r="H174"/>
  <c r="H112"/>
  <c r="H150"/>
  <c r="H113"/>
  <c r="P7"/>
  <c r="H117"/>
  <c r="H133"/>
  <c r="H170"/>
  <c r="H125"/>
  <c r="H120"/>
  <c r="H131"/>
  <c r="H177"/>
  <c r="H151"/>
  <c r="H163"/>
  <c r="H118"/>
  <c r="H126"/>
  <c r="H142"/>
  <c r="H152"/>
  <c r="H179"/>
  <c r="H172"/>
  <c r="H132"/>
  <c r="H181"/>
  <c r="H115"/>
  <c r="H173"/>
  <c r="H144"/>
  <c r="H180"/>
  <c r="H109"/>
  <c r="H157"/>
  <c r="H135"/>
  <c r="H161"/>
  <c r="H128"/>
  <c r="H162"/>
  <c r="H154"/>
  <c r="H106"/>
  <c r="H139"/>
  <c r="H137"/>
  <c r="H147"/>
  <c r="H176"/>
  <c r="H111"/>
  <c r="H165"/>
  <c r="H127"/>
  <c r="H105"/>
  <c r="O7"/>
  <c r="I106" l="1"/>
  <c r="D106" s="1"/>
  <c r="L107" s="1"/>
  <c r="M107" s="1"/>
  <c r="L106"/>
  <c r="M106" s="1"/>
  <c r="H8"/>
  <c r="K8" l="1"/>
  <c r="I8"/>
  <c r="I107"/>
  <c r="J8"/>
  <c r="L8"/>
  <c r="D107" l="1"/>
  <c r="L108" s="1"/>
  <c r="M108" s="1"/>
  <c r="I108"/>
  <c r="M8"/>
  <c r="N8" s="1"/>
  <c r="D108" l="1"/>
  <c r="L109" s="1"/>
  <c r="M109" s="1"/>
  <c r="I109"/>
  <c r="P8"/>
  <c r="O8"/>
  <c r="D109" l="1"/>
  <c r="L110" s="1"/>
  <c r="M110" s="1"/>
  <c r="I110"/>
  <c r="H9"/>
  <c r="I9" s="1"/>
  <c r="D8"/>
  <c r="J9" s="1"/>
  <c r="D110" l="1"/>
  <c r="L111" s="1"/>
  <c r="M111" s="1"/>
  <c r="I111"/>
  <c r="K9"/>
  <c r="L9"/>
  <c r="D111" l="1"/>
  <c r="L112" s="1"/>
  <c r="M112" s="1"/>
  <c r="I112"/>
  <c r="M9"/>
  <c r="N9" s="1"/>
  <c r="P9" s="1"/>
  <c r="K10"/>
  <c r="I113" l="1"/>
  <c r="D112"/>
  <c r="L113" s="1"/>
  <c r="M113" s="1"/>
  <c r="O9"/>
  <c r="H10"/>
  <c r="I10" s="1"/>
  <c r="D9"/>
  <c r="J10" s="1"/>
  <c r="D113" l="1"/>
  <c r="L114" s="1"/>
  <c r="M114" s="1"/>
  <c r="I114"/>
  <c r="L10"/>
  <c r="M10" s="1"/>
  <c r="N10" s="1"/>
  <c r="O10" s="1"/>
  <c r="D114" l="1"/>
  <c r="L115" s="1"/>
  <c r="M115" s="1"/>
  <c r="I115"/>
  <c r="P10"/>
  <c r="H11"/>
  <c r="I11" s="1"/>
  <c r="D10"/>
  <c r="D115" l="1"/>
  <c r="L116" s="1"/>
  <c r="M116" s="1"/>
  <c r="I116"/>
  <c r="L11"/>
  <c r="J11"/>
  <c r="K11"/>
  <c r="D116" l="1"/>
  <c r="L117" s="1"/>
  <c r="M117" s="1"/>
  <c r="I117"/>
  <c r="M11"/>
  <c r="N11" s="1"/>
  <c r="P11" s="1"/>
  <c r="D117" l="1"/>
  <c r="L118" s="1"/>
  <c r="M118" s="1"/>
  <c r="I118"/>
  <c r="O11"/>
  <c r="D11"/>
  <c r="H12"/>
  <c r="D118" l="1"/>
  <c r="L119" s="1"/>
  <c r="M119" s="1"/>
  <c r="I119"/>
  <c r="J12"/>
  <c r="K12"/>
  <c r="I12"/>
  <c r="L12"/>
  <c r="D119" l="1"/>
  <c r="L120" s="1"/>
  <c r="M120" s="1"/>
  <c r="I120"/>
  <c r="M12"/>
  <c r="N12" s="1"/>
  <c r="O12" s="1"/>
  <c r="I121" l="1"/>
  <c r="D120"/>
  <c r="L121" s="1"/>
  <c r="M121" s="1"/>
  <c r="P12"/>
  <c r="D12"/>
  <c r="H13"/>
  <c r="K13" s="1"/>
  <c r="D121" l="1"/>
  <c r="L122" s="1"/>
  <c r="M122" s="1"/>
  <c r="I122"/>
  <c r="J13"/>
  <c r="I13"/>
  <c r="L13"/>
  <c r="M13" s="1"/>
  <c r="N13" s="1"/>
  <c r="P13" s="1"/>
  <c r="D122" l="1"/>
  <c r="L123" s="1"/>
  <c r="M123" s="1"/>
  <c r="I123"/>
  <c r="O13"/>
  <c r="D123" l="1"/>
  <c r="L124" s="1"/>
  <c r="M124" s="1"/>
  <c r="I124"/>
  <c r="D13"/>
  <c r="H14"/>
  <c r="D124" l="1"/>
  <c r="L125" s="1"/>
  <c r="M125" s="1"/>
  <c r="I125"/>
  <c r="L14"/>
  <c r="K14"/>
  <c r="I14"/>
  <c r="J14"/>
  <c r="D125" l="1"/>
  <c r="L126" s="1"/>
  <c r="M126" s="1"/>
  <c r="I126"/>
  <c r="M14"/>
  <c r="N14" s="1"/>
  <c r="O14" s="1"/>
  <c r="I127" l="1"/>
  <c r="D126"/>
  <c r="L127" s="1"/>
  <c r="M127" s="1"/>
  <c r="P14"/>
  <c r="D14"/>
  <c r="H15"/>
  <c r="I15" s="1"/>
  <c r="J15"/>
  <c r="D127" l="1"/>
  <c r="L128" s="1"/>
  <c r="M128" s="1"/>
  <c r="I128"/>
  <c r="L15"/>
  <c r="K15"/>
  <c r="D128" l="1"/>
  <c r="L129" s="1"/>
  <c r="M129" s="1"/>
  <c r="I129"/>
  <c r="M15"/>
  <c r="N15" s="1"/>
  <c r="P15" s="1"/>
  <c r="D129" l="1"/>
  <c r="L130" s="1"/>
  <c r="M130" s="1"/>
  <c r="I130"/>
  <c r="O15"/>
  <c r="H16"/>
  <c r="D130" l="1"/>
  <c r="L131" s="1"/>
  <c r="M131" s="1"/>
  <c r="I131"/>
  <c r="I16"/>
  <c r="J16"/>
  <c r="D15"/>
  <c r="L16" s="1"/>
  <c r="K16"/>
  <c r="D131" l="1"/>
  <c r="L132" s="1"/>
  <c r="M132" s="1"/>
  <c r="I132"/>
  <c r="M16"/>
  <c r="N16" s="1"/>
  <c r="P16" s="1"/>
  <c r="I133" l="1"/>
  <c r="D132"/>
  <c r="L133" s="1"/>
  <c r="M133" s="1"/>
  <c r="O16"/>
  <c r="D133" l="1"/>
  <c r="L134" s="1"/>
  <c r="M134" s="1"/>
  <c r="I134"/>
  <c r="D16"/>
  <c r="D134" l="1"/>
  <c r="L135" s="1"/>
  <c r="M135" s="1"/>
  <c r="I135"/>
  <c r="H17"/>
  <c r="I17" s="1"/>
  <c r="D135" l="1"/>
  <c r="L136" s="1"/>
  <c r="M136" s="1"/>
  <c r="I136"/>
  <c r="K17"/>
  <c r="J17"/>
  <c r="L17"/>
  <c r="I137" l="1"/>
  <c r="D136"/>
  <c r="L137" s="1"/>
  <c r="M137" s="1"/>
  <c r="M17"/>
  <c r="N17" s="1"/>
  <c r="P17" s="1"/>
  <c r="I138" l="1"/>
  <c r="D137"/>
  <c r="L138" s="1"/>
  <c r="M138" s="1"/>
  <c r="O17"/>
  <c r="H18"/>
  <c r="I18" s="1"/>
  <c r="I139" l="1"/>
  <c r="D138"/>
  <c r="L139" s="1"/>
  <c r="M139" s="1"/>
  <c r="D17"/>
  <c r="L18" s="1"/>
  <c r="I140" l="1"/>
  <c r="D139"/>
  <c r="L140" s="1"/>
  <c r="M140" s="1"/>
  <c r="J18"/>
  <c r="K18"/>
  <c r="I141" l="1"/>
  <c r="D140"/>
  <c r="L141" s="1"/>
  <c r="M141" s="1"/>
  <c r="M18"/>
  <c r="N18" s="1"/>
  <c r="I142" l="1"/>
  <c r="D141"/>
  <c r="L142" s="1"/>
  <c r="M142" s="1"/>
  <c r="P18"/>
  <c r="O18"/>
  <c r="I143" l="1"/>
  <c r="D142"/>
  <c r="L143" s="1"/>
  <c r="M143" s="1"/>
  <c r="D18"/>
  <c r="H19"/>
  <c r="I19" s="1"/>
  <c r="D143" l="1"/>
  <c r="L144" s="1"/>
  <c r="M144" s="1"/>
  <c r="I144"/>
  <c r="K19"/>
  <c r="J19"/>
  <c r="L19"/>
  <c r="D144" l="1"/>
  <c r="L145" s="1"/>
  <c r="M145" s="1"/>
  <c r="I145"/>
  <c r="M19"/>
  <c r="N19" s="1"/>
  <c r="P19" s="1"/>
  <c r="I146" l="1"/>
  <c r="D145"/>
  <c r="L146" s="1"/>
  <c r="M146" s="1"/>
  <c r="O19"/>
  <c r="H20"/>
  <c r="D19"/>
  <c r="K20" s="1"/>
  <c r="I147" l="1"/>
  <c r="D146"/>
  <c r="L147" s="1"/>
  <c r="M147" s="1"/>
  <c r="L20"/>
  <c r="J20"/>
  <c r="I20"/>
  <c r="I148" l="1"/>
  <c r="D147"/>
  <c r="L148" s="1"/>
  <c r="M148" s="1"/>
  <c r="M20"/>
  <c r="N20" s="1"/>
  <c r="O20" s="1"/>
  <c r="D148" l="1"/>
  <c r="L149" s="1"/>
  <c r="M149" s="1"/>
  <c r="I149"/>
  <c r="P20"/>
  <c r="D20"/>
  <c r="D149" l="1"/>
  <c r="L150" s="1"/>
  <c r="M150" s="1"/>
  <c r="I150"/>
  <c r="H21"/>
  <c r="I21" s="1"/>
  <c r="J21"/>
  <c r="K21"/>
  <c r="I151" l="1"/>
  <c r="D150"/>
  <c r="L151" s="1"/>
  <c r="M151" s="1"/>
  <c r="L21"/>
  <c r="M21" s="1"/>
  <c r="N21" s="1"/>
  <c r="D151" l="1"/>
  <c r="L152" s="1"/>
  <c r="M152" s="1"/>
  <c r="I152"/>
  <c r="P21"/>
  <c r="O21"/>
  <c r="I153" l="1"/>
  <c r="D152"/>
  <c r="L153" s="1"/>
  <c r="M153" s="1"/>
  <c r="D21"/>
  <c r="H22"/>
  <c r="J22"/>
  <c r="D153" l="1"/>
  <c r="L154" s="1"/>
  <c r="M154" s="1"/>
  <c r="I154"/>
  <c r="L22"/>
  <c r="K22"/>
  <c r="I22"/>
  <c r="I155" l="1"/>
  <c r="D154"/>
  <c r="L155" s="1"/>
  <c r="M155" s="1"/>
  <c r="M22"/>
  <c r="N22" s="1"/>
  <c r="P22" s="1"/>
  <c r="O22" l="1"/>
  <c r="I156"/>
  <c r="D155"/>
  <c r="L156" s="1"/>
  <c r="M156" s="1"/>
  <c r="H23"/>
  <c r="D22"/>
  <c r="K23" s="1"/>
  <c r="J23"/>
  <c r="I157" l="1"/>
  <c r="D156"/>
  <c r="L157" s="1"/>
  <c r="M157" s="1"/>
  <c r="I23"/>
  <c r="L23"/>
  <c r="M23" s="1"/>
  <c r="N23" s="1"/>
  <c r="P23" s="1"/>
  <c r="I158" l="1"/>
  <c r="D157"/>
  <c r="L158" s="1"/>
  <c r="M158" s="1"/>
  <c r="O23"/>
  <c r="H24"/>
  <c r="D23"/>
  <c r="J24" s="1"/>
  <c r="I159" l="1"/>
  <c r="D158"/>
  <c r="L159" s="1"/>
  <c r="M159" s="1"/>
  <c r="L24"/>
  <c r="I24"/>
  <c r="K24"/>
  <c r="M24" s="1"/>
  <c r="N24" s="1"/>
  <c r="D159" l="1"/>
  <c r="L160" s="1"/>
  <c r="M160" s="1"/>
  <c r="I160"/>
  <c r="P24"/>
  <c r="O24"/>
  <c r="D160" l="1"/>
  <c r="L161" s="1"/>
  <c r="M161" s="1"/>
  <c r="I161"/>
  <c r="D24"/>
  <c r="H25"/>
  <c r="I162" l="1"/>
  <c r="D161"/>
  <c r="L162" s="1"/>
  <c r="M162" s="1"/>
  <c r="L25"/>
  <c r="J25"/>
  <c r="I25"/>
  <c r="K25"/>
  <c r="I163" l="1"/>
  <c r="D162"/>
  <c r="L163" s="1"/>
  <c r="M163" s="1"/>
  <c r="M25"/>
  <c r="N25" s="1"/>
  <c r="P25" s="1"/>
  <c r="O25" l="1"/>
  <c r="I164"/>
  <c r="D163"/>
  <c r="L164" s="1"/>
  <c r="M164" s="1"/>
  <c r="K26"/>
  <c r="I165" l="1"/>
  <c r="D164"/>
  <c r="L165" s="1"/>
  <c r="M165" s="1"/>
  <c r="D25"/>
  <c r="H26"/>
  <c r="I26" s="1"/>
  <c r="J26"/>
  <c r="I166" l="1"/>
  <c r="D165"/>
  <c r="L166" s="1"/>
  <c r="M166" s="1"/>
  <c r="L26"/>
  <c r="M26" s="1"/>
  <c r="N26" s="1"/>
  <c r="O26" s="1"/>
  <c r="D166" l="1"/>
  <c r="L167" s="1"/>
  <c r="M167" s="1"/>
  <c r="I167"/>
  <c r="P26"/>
  <c r="K27"/>
  <c r="I168" l="1"/>
  <c r="D167"/>
  <c r="L168" s="1"/>
  <c r="M168" s="1"/>
  <c r="D26"/>
  <c r="J27" s="1"/>
  <c r="H27"/>
  <c r="I169" l="1"/>
  <c r="D168"/>
  <c r="L169" s="1"/>
  <c r="M169" s="1"/>
  <c r="I27"/>
  <c r="L27"/>
  <c r="M27" s="1"/>
  <c r="N27" s="1"/>
  <c r="O27" s="1"/>
  <c r="D169" l="1"/>
  <c r="L170" s="1"/>
  <c r="M170" s="1"/>
  <c r="I170"/>
  <c r="P27"/>
  <c r="K28"/>
  <c r="I171" l="1"/>
  <c r="D170"/>
  <c r="L171" s="1"/>
  <c r="M171" s="1"/>
  <c r="H28"/>
  <c r="D27"/>
  <c r="J28"/>
  <c r="I172" l="1"/>
  <c r="D171"/>
  <c r="L172" s="1"/>
  <c r="M172" s="1"/>
  <c r="I28"/>
  <c r="L28"/>
  <c r="M28" s="1"/>
  <c r="N28" s="1"/>
  <c r="P28" s="1"/>
  <c r="D172" l="1"/>
  <c r="L173" s="1"/>
  <c r="M173" s="1"/>
  <c r="I173"/>
  <c r="O28"/>
  <c r="D28"/>
  <c r="H29"/>
  <c r="I29" s="1"/>
  <c r="J29"/>
  <c r="K29"/>
  <c r="I174" l="1"/>
  <c r="D173"/>
  <c r="L174" s="1"/>
  <c r="M174" s="1"/>
  <c r="L29"/>
  <c r="M29" s="1"/>
  <c r="N29" s="1"/>
  <c r="P29" s="1"/>
  <c r="D174" l="1"/>
  <c r="L175" s="1"/>
  <c r="M175" s="1"/>
  <c r="I175"/>
  <c r="O29"/>
  <c r="I176" l="1"/>
  <c r="D175"/>
  <c r="L176" s="1"/>
  <c r="M176" s="1"/>
  <c r="D29"/>
  <c r="H30"/>
  <c r="K30" s="1"/>
  <c r="I177" l="1"/>
  <c r="D176"/>
  <c r="L177" s="1"/>
  <c r="M177" s="1"/>
  <c r="I30"/>
  <c r="L30"/>
  <c r="J30"/>
  <c r="I178" l="1"/>
  <c r="D177"/>
  <c r="L178" s="1"/>
  <c r="M178" s="1"/>
  <c r="M30"/>
  <c r="N30" s="1"/>
  <c r="P30" s="1"/>
  <c r="I179" l="1"/>
  <c r="D178"/>
  <c r="L179" s="1"/>
  <c r="M179" s="1"/>
  <c r="O30"/>
  <c r="D179" l="1"/>
  <c r="L180" s="1"/>
  <c r="M180" s="1"/>
  <c r="I180"/>
  <c r="H31"/>
  <c r="I31" s="1"/>
  <c r="D30"/>
  <c r="D180" l="1"/>
  <c r="L181" s="1"/>
  <c r="M181" s="1"/>
  <c r="I181"/>
  <c r="J31"/>
  <c r="K31"/>
  <c r="L31"/>
  <c r="D181" l="1"/>
  <c r="L182" s="1"/>
  <c r="M182" s="1"/>
  <c r="I182"/>
  <c r="M31"/>
  <c r="N31" s="1"/>
  <c r="D182" l="1"/>
  <c r="L183" s="1"/>
  <c r="M183" s="1"/>
  <c r="I183"/>
  <c r="P31"/>
  <c r="O31"/>
  <c r="D183" l="1"/>
  <c r="L184" s="1"/>
  <c r="M184" s="1"/>
  <c r="I184"/>
  <c r="K32"/>
  <c r="D184" l="1"/>
  <c r="L185" s="1"/>
  <c r="M185" s="1"/>
  <c r="I185"/>
  <c r="H32"/>
  <c r="D31"/>
  <c r="D185" l="1"/>
  <c r="L186" s="1"/>
  <c r="M186" s="1"/>
  <c r="I186"/>
  <c r="I32"/>
  <c r="L32"/>
  <c r="J32"/>
  <c r="D186" l="1"/>
  <c r="L187" s="1"/>
  <c r="M187" s="1"/>
  <c r="I187"/>
  <c r="M32"/>
  <c r="N32" s="1"/>
  <c r="P32" s="1"/>
  <c r="O32" l="1"/>
  <c r="D187"/>
  <c r="L188" s="1"/>
  <c r="M188" s="1"/>
  <c r="I188"/>
  <c r="K33"/>
  <c r="D188" l="1"/>
  <c r="L189" s="1"/>
  <c r="M189" s="1"/>
  <c r="I189"/>
  <c r="D189" s="1"/>
  <c r="H33"/>
  <c r="D32"/>
  <c r="L33" l="1"/>
  <c r="I33"/>
  <c r="J33"/>
  <c r="M33" s="1"/>
  <c r="N33" s="1"/>
  <c r="O33" l="1"/>
  <c r="P33"/>
  <c r="D33" l="1"/>
  <c r="H34"/>
  <c r="J34"/>
  <c r="K34"/>
  <c r="I34" l="1"/>
  <c r="L34"/>
  <c r="M34" s="1"/>
  <c r="N34" s="1"/>
  <c r="P34" l="1"/>
  <c r="O34"/>
  <c r="H35" l="1"/>
  <c r="J35"/>
  <c r="D34"/>
  <c r="I35" l="1"/>
  <c r="L35"/>
  <c r="K35"/>
  <c r="M35" l="1"/>
  <c r="N35" s="1"/>
  <c r="O35" s="1"/>
  <c r="P35" l="1"/>
  <c r="H36"/>
  <c r="D35"/>
  <c r="K36" s="1"/>
  <c r="J36"/>
  <c r="I36" l="1"/>
  <c r="L36"/>
  <c r="M36" s="1"/>
  <c r="N36" s="1"/>
  <c r="O36" s="1"/>
  <c r="P36" l="1"/>
  <c r="K37"/>
  <c r="D36" l="1"/>
  <c r="H37"/>
  <c r="J37"/>
  <c r="I37" l="1"/>
  <c r="L37"/>
  <c r="M37" s="1"/>
  <c r="N37" s="1"/>
  <c r="O37" s="1"/>
  <c r="P37" l="1"/>
  <c r="J38"/>
  <c r="K38"/>
  <c r="D37" l="1"/>
  <c r="H38"/>
  <c r="I38" l="1"/>
  <c r="L38"/>
  <c r="M38" s="1"/>
  <c r="N38" s="1"/>
  <c r="O38" l="1"/>
  <c r="P38"/>
  <c r="D38"/>
  <c r="K39"/>
  <c r="H39"/>
  <c r="L39" l="1"/>
  <c r="I39"/>
  <c r="J39"/>
  <c r="M39" s="1"/>
  <c r="N39" s="1"/>
  <c r="P39" l="1"/>
  <c r="O39"/>
  <c r="H40" l="1"/>
  <c r="D39"/>
  <c r="J40" s="1"/>
  <c r="L40" l="1"/>
  <c r="I40"/>
  <c r="K40"/>
  <c r="M40" s="1"/>
  <c r="N40" s="1"/>
  <c r="P40" l="1"/>
  <c r="O40"/>
  <c r="K41" l="1"/>
  <c r="D40" l="1"/>
  <c r="H41"/>
  <c r="I41" s="1"/>
  <c r="J41"/>
  <c r="L41" l="1"/>
  <c r="M41" s="1"/>
  <c r="N41" s="1"/>
  <c r="P41" s="1"/>
  <c r="O41" l="1"/>
  <c r="H42" l="1"/>
  <c r="D41"/>
  <c r="K42" s="1"/>
  <c r="J42"/>
  <c r="L42" l="1"/>
  <c r="M42" s="1"/>
  <c r="N42" s="1"/>
  <c r="I42"/>
  <c r="P42" l="1"/>
  <c r="O42"/>
  <c r="D42"/>
  <c r="H43" l="1"/>
  <c r="J43" s="1"/>
  <c r="K43"/>
  <c r="I43" l="1"/>
  <c r="L43"/>
  <c r="M43" s="1"/>
  <c r="N43" s="1"/>
  <c r="P43" s="1"/>
  <c r="O43" l="1"/>
  <c r="D43" s="1"/>
  <c r="K44" s="1"/>
  <c r="H44" l="1"/>
  <c r="I44" s="1"/>
  <c r="J44"/>
  <c r="L44" l="1"/>
  <c r="M44" s="1"/>
  <c r="N44" s="1"/>
  <c r="O44" l="1"/>
  <c r="P44"/>
  <c r="H45" l="1"/>
  <c r="I45" s="1"/>
  <c r="K45"/>
  <c r="J45" l="1"/>
  <c r="D44"/>
  <c r="L45" s="1"/>
  <c r="M45" l="1"/>
  <c r="N45" s="1"/>
  <c r="O45" s="1"/>
  <c r="P45" l="1"/>
  <c r="K46"/>
  <c r="D45" l="1"/>
  <c r="H46"/>
  <c r="J46"/>
  <c r="I46" l="1"/>
  <c r="L46"/>
  <c r="M46" s="1"/>
  <c r="N46" s="1"/>
  <c r="O46" l="1"/>
  <c r="P46"/>
  <c r="H47" l="1"/>
  <c r="K47" s="1"/>
  <c r="D46" l="1"/>
  <c r="J47" s="1"/>
  <c r="I47"/>
  <c r="L47" l="1"/>
  <c r="M47" s="1"/>
  <c r="N47" s="1"/>
  <c r="P47" s="1"/>
  <c r="O47" l="1"/>
  <c r="D47" l="1"/>
  <c r="H48" l="1"/>
  <c r="I48" s="1"/>
  <c r="J48"/>
  <c r="K48"/>
  <c r="L48" l="1"/>
  <c r="M48" s="1"/>
  <c r="N48" s="1"/>
  <c r="P48" s="1"/>
  <c r="O48" l="1"/>
  <c r="D48" l="1"/>
  <c r="H49" l="1"/>
  <c r="I49" s="1"/>
  <c r="K49"/>
  <c r="J49"/>
  <c r="L49" l="1"/>
  <c r="M49" s="1"/>
  <c r="N49" s="1"/>
  <c r="O49" s="1"/>
  <c r="P49" l="1"/>
  <c r="D49" l="1"/>
  <c r="J50" s="1"/>
  <c r="H50" l="1"/>
  <c r="I50" s="1"/>
  <c r="K50"/>
  <c r="L50" l="1"/>
  <c r="M50" s="1"/>
  <c r="N50" s="1"/>
  <c r="O50" s="1"/>
  <c r="P50" l="1"/>
  <c r="H51"/>
  <c r="I51" s="1"/>
  <c r="D50" l="1"/>
  <c r="L51" s="1"/>
  <c r="K51"/>
  <c r="J51"/>
  <c r="M51" l="1"/>
  <c r="N51" s="1"/>
  <c r="P51" s="1"/>
  <c r="O51" l="1"/>
  <c r="H52"/>
  <c r="K52" s="1"/>
  <c r="D51"/>
  <c r="J52"/>
  <c r="L52" l="1"/>
  <c r="M52" s="1"/>
  <c r="N52" s="1"/>
  <c r="I52"/>
  <c r="O52" l="1"/>
  <c r="P52"/>
  <c r="H53" l="1"/>
  <c r="I53" s="1"/>
  <c r="D52"/>
  <c r="J53" s="1"/>
  <c r="K53" l="1"/>
  <c r="L53"/>
  <c r="M53" l="1"/>
  <c r="N53" s="1"/>
  <c r="P53" l="1"/>
  <c r="O53"/>
  <c r="D53"/>
  <c r="H54"/>
  <c r="I54" s="1"/>
  <c r="J54"/>
  <c r="L54" l="1"/>
  <c r="K54"/>
  <c r="M54" l="1"/>
  <c r="N54" s="1"/>
  <c r="P54" l="1"/>
  <c r="O54"/>
  <c r="D54"/>
  <c r="H55"/>
  <c r="I55" s="1"/>
  <c r="K55"/>
  <c r="J55"/>
  <c r="L55" l="1"/>
  <c r="M55" s="1"/>
  <c r="N55" s="1"/>
  <c r="P55" s="1"/>
  <c r="O55" l="1"/>
  <c r="H56"/>
  <c r="D55"/>
  <c r="J56" s="1"/>
  <c r="L56" l="1"/>
  <c r="K56"/>
  <c r="I56"/>
  <c r="M56" l="1"/>
  <c r="N56" s="1"/>
  <c r="O56" s="1"/>
  <c r="P56" l="1"/>
  <c r="H57"/>
  <c r="D56" l="1"/>
  <c r="L57" s="1"/>
  <c r="I57"/>
  <c r="J57"/>
  <c r="K57"/>
  <c r="M57" l="1"/>
  <c r="N57" s="1"/>
  <c r="P57" l="1"/>
  <c r="O57"/>
  <c r="J58"/>
  <c r="H58" l="1"/>
  <c r="D57"/>
  <c r="K58" s="1"/>
  <c r="L58" l="1"/>
  <c r="M58" s="1"/>
  <c r="N58" s="1"/>
  <c r="I58"/>
  <c r="P58" l="1"/>
  <c r="O58"/>
  <c r="D58"/>
  <c r="H59" l="1"/>
  <c r="I59" s="1"/>
  <c r="K59"/>
  <c r="J59"/>
  <c r="L59" l="1"/>
  <c r="M59" s="1"/>
  <c r="N59" s="1"/>
  <c r="P59" s="1"/>
  <c r="O59" l="1"/>
  <c r="H60"/>
  <c r="D59"/>
  <c r="J60" s="1"/>
  <c r="I60" l="1"/>
  <c r="L60"/>
  <c r="K60"/>
  <c r="M60" l="1"/>
  <c r="N60" s="1"/>
  <c r="P60" l="1"/>
  <c r="O60"/>
  <c r="D60"/>
  <c r="H61"/>
  <c r="J61" s="1"/>
  <c r="I61" l="1"/>
  <c r="K61"/>
  <c r="L61"/>
  <c r="M61" l="1"/>
  <c r="N61" s="1"/>
  <c r="P61" l="1"/>
  <c r="H62" s="1"/>
  <c r="I62" s="1"/>
  <c r="O61"/>
  <c r="D61"/>
  <c r="L62" s="1"/>
  <c r="J62"/>
  <c r="K62"/>
  <c r="M62" l="1"/>
  <c r="N62" s="1"/>
  <c r="P62" s="1"/>
  <c r="O62" l="1"/>
  <c r="D62"/>
  <c r="H63"/>
  <c r="I63" s="1"/>
  <c r="L63" l="1"/>
  <c r="K63"/>
  <c r="J63"/>
  <c r="M63" l="1"/>
  <c r="N63" s="1"/>
  <c r="P63" s="1"/>
  <c r="O63" l="1"/>
  <c r="D63"/>
  <c r="H64" l="1"/>
  <c r="I64" s="1"/>
  <c r="L64" l="1"/>
  <c r="J64"/>
  <c r="K64"/>
  <c r="M64" l="1"/>
  <c r="N64" s="1"/>
  <c r="P64" l="1"/>
  <c r="O64"/>
  <c r="H65"/>
  <c r="I65" s="1"/>
  <c r="D64"/>
  <c r="L65" l="1"/>
  <c r="K65"/>
  <c r="J65"/>
  <c r="M65" l="1"/>
  <c r="N65" s="1"/>
  <c r="O65" s="1"/>
  <c r="P65" l="1"/>
  <c r="D65"/>
  <c r="K66" s="1"/>
  <c r="H66" l="1"/>
  <c r="I66" s="1"/>
  <c r="J66"/>
  <c r="L66" l="1"/>
  <c r="M66" s="1"/>
  <c r="N66" s="1"/>
  <c r="P66" l="1"/>
  <c r="O66"/>
  <c r="H67"/>
  <c r="I67" s="1"/>
  <c r="D66"/>
  <c r="K67" s="1"/>
  <c r="L67" l="1"/>
  <c r="J67"/>
  <c r="M67" l="1"/>
  <c r="N67" s="1"/>
  <c r="O67" s="1"/>
  <c r="P67" l="1"/>
  <c r="D67"/>
  <c r="H68"/>
  <c r="I68" s="1"/>
  <c r="L68" l="1"/>
  <c r="J68"/>
  <c r="K68"/>
  <c r="M68" l="1"/>
  <c r="N68" s="1"/>
  <c r="O68" s="1"/>
  <c r="P68" l="1"/>
  <c r="H69" l="1"/>
  <c r="I69" s="1"/>
  <c r="D68"/>
  <c r="L69" s="1"/>
  <c r="K69" l="1"/>
  <c r="J69"/>
  <c r="M69" l="1"/>
  <c r="N69" s="1"/>
  <c r="P69" l="1"/>
  <c r="O69"/>
  <c r="D69"/>
  <c r="H70"/>
  <c r="I70" s="1"/>
  <c r="L70" l="1"/>
  <c r="K70"/>
  <c r="J70"/>
  <c r="M70" l="1"/>
  <c r="N70" s="1"/>
  <c r="P70" s="1"/>
  <c r="O70" l="1"/>
  <c r="D70"/>
  <c r="H71"/>
  <c r="I71" s="1"/>
  <c r="K71" l="1"/>
  <c r="L71"/>
  <c r="J71"/>
  <c r="M71" l="1"/>
  <c r="N71" s="1"/>
  <c r="O71" s="1"/>
  <c r="P71" l="1"/>
  <c r="D71"/>
  <c r="H72"/>
  <c r="I72" s="1"/>
  <c r="L72" l="1"/>
  <c r="J72"/>
  <c r="K72"/>
  <c r="M72" l="1"/>
  <c r="N72" s="1"/>
  <c r="P72" l="1"/>
  <c r="O72"/>
  <c r="H73"/>
  <c r="I73" s="1"/>
  <c r="K73"/>
  <c r="D72" l="1"/>
  <c r="J73" s="1"/>
  <c r="L73" l="1"/>
  <c r="M73" s="1"/>
  <c r="N73" s="1"/>
  <c r="P73" l="1"/>
  <c r="O73"/>
  <c r="D73"/>
  <c r="H74"/>
  <c r="I74" s="1"/>
  <c r="L74" l="1"/>
  <c r="J74"/>
  <c r="K74"/>
  <c r="M74" l="1"/>
  <c r="N74" s="1"/>
  <c r="P74" l="1"/>
  <c r="O74"/>
  <c r="D74"/>
  <c r="H75"/>
  <c r="I75" s="1"/>
  <c r="J75" l="1"/>
  <c r="K75"/>
  <c r="L75"/>
  <c r="M75" l="1"/>
  <c r="N75" s="1"/>
  <c r="P75" l="1"/>
  <c r="O75"/>
  <c r="D75"/>
  <c r="H76"/>
  <c r="I76" s="1"/>
  <c r="K76" l="1"/>
  <c r="J76"/>
  <c r="L76"/>
  <c r="M76" l="1"/>
  <c r="N76" s="1"/>
  <c r="P76" l="1"/>
  <c r="O76"/>
  <c r="H77"/>
  <c r="I77" s="1"/>
  <c r="D76" l="1"/>
  <c r="L77" s="1"/>
  <c r="J77"/>
  <c r="K77"/>
  <c r="M77" l="1"/>
  <c r="N77" s="1"/>
  <c r="P77" l="1"/>
  <c r="O77"/>
  <c r="D77"/>
  <c r="H78" l="1"/>
  <c r="I78" s="1"/>
  <c r="J78"/>
  <c r="K78"/>
  <c r="L78" l="1"/>
  <c r="M78" s="1"/>
  <c r="N78" s="1"/>
  <c r="P78" l="1"/>
  <c r="O78"/>
  <c r="H79"/>
  <c r="I79" s="1"/>
  <c r="D78" l="1"/>
  <c r="L79" s="1"/>
  <c r="K79"/>
  <c r="J79"/>
  <c r="M79" l="1"/>
  <c r="N79" s="1"/>
  <c r="P79" l="1"/>
  <c r="O79"/>
  <c r="H80"/>
  <c r="I80" s="1"/>
  <c r="D79"/>
  <c r="L80" l="1"/>
  <c r="J80"/>
  <c r="K80"/>
  <c r="M80" l="1"/>
  <c r="N80" s="1"/>
  <c r="P80" l="1"/>
  <c r="O80"/>
  <c r="H81"/>
  <c r="I81" s="1"/>
  <c r="D80" l="1"/>
  <c r="L81" s="1"/>
  <c r="K81"/>
  <c r="J81"/>
  <c r="M81" l="1"/>
  <c r="N81" s="1"/>
  <c r="P81" l="1"/>
  <c r="O81"/>
  <c r="H82"/>
  <c r="I82" s="1"/>
  <c r="D81"/>
  <c r="L82" l="1"/>
  <c r="J82"/>
  <c r="K82"/>
  <c r="M82" l="1"/>
  <c r="N82" s="1"/>
  <c r="P82" l="1"/>
  <c r="O82"/>
  <c r="D82"/>
  <c r="H83" l="1"/>
  <c r="I83" s="1"/>
  <c r="J83"/>
  <c r="K83"/>
  <c r="L83" l="1"/>
  <c r="M83" s="1"/>
  <c r="N83" s="1"/>
  <c r="P83" l="1"/>
  <c r="O83"/>
  <c r="D83"/>
  <c r="H84" l="1"/>
  <c r="I84" s="1"/>
  <c r="J84"/>
  <c r="K84"/>
  <c r="L84" l="1"/>
  <c r="M84" s="1"/>
  <c r="N84" s="1"/>
  <c r="O84" s="1"/>
  <c r="P84" l="1"/>
  <c r="K85"/>
  <c r="J85"/>
  <c r="D84" l="1"/>
  <c r="H85"/>
  <c r="I85" l="1"/>
  <c r="L85"/>
  <c r="M85" s="1"/>
  <c r="N85" s="1"/>
  <c r="O85" s="1"/>
  <c r="P85" l="1"/>
  <c r="H86"/>
  <c r="D85"/>
  <c r="J86"/>
  <c r="L86" l="1"/>
  <c r="K86"/>
  <c r="I86"/>
  <c r="M86" l="1"/>
  <c r="N86" s="1"/>
  <c r="O86" s="1"/>
  <c r="P86" l="1"/>
  <c r="K87"/>
  <c r="D86" l="1"/>
  <c r="H87"/>
  <c r="J87"/>
  <c r="I87" l="1"/>
  <c r="L87"/>
  <c r="M87" s="1"/>
  <c r="N87" s="1"/>
  <c r="K88"/>
  <c r="P87" l="1"/>
  <c r="O87"/>
  <c r="H88"/>
  <c r="D87"/>
  <c r="J88" s="1"/>
  <c r="I88" l="1"/>
  <c r="L88"/>
  <c r="M88" s="1"/>
  <c r="N88" s="1"/>
  <c r="P88" s="1"/>
  <c r="K89"/>
  <c r="O88" l="1"/>
  <c r="D88"/>
  <c r="H89"/>
  <c r="J89"/>
  <c r="I89" l="1"/>
  <c r="L89"/>
  <c r="M89" s="1"/>
  <c r="N89" s="1"/>
  <c r="P89" s="1"/>
  <c r="J90"/>
  <c r="K90"/>
  <c r="O89" l="1"/>
  <c r="H90"/>
  <c r="D89"/>
  <c r="I90" l="1"/>
  <c r="L90"/>
  <c r="M90" s="1"/>
  <c r="N90" s="1"/>
  <c r="D90"/>
  <c r="J91" s="1"/>
  <c r="P90" l="1"/>
  <c r="O90"/>
  <c r="H91"/>
  <c r="I91" s="1"/>
  <c r="K91"/>
  <c r="L91" l="1"/>
  <c r="M91" s="1"/>
  <c r="N91" s="1"/>
  <c r="P91" l="1"/>
  <c r="O91"/>
  <c r="H92"/>
  <c r="I92" s="1"/>
  <c r="D91"/>
  <c r="J92" l="1"/>
  <c r="L92"/>
  <c r="K92"/>
  <c r="M92" l="1"/>
  <c r="N92" s="1"/>
  <c r="P92" l="1"/>
  <c r="O92"/>
  <c r="D92"/>
  <c r="H93" l="1"/>
  <c r="I93" s="1"/>
  <c r="J93"/>
  <c r="K93"/>
  <c r="L93" l="1"/>
  <c r="M93" s="1"/>
  <c r="N93" s="1"/>
  <c r="P93" l="1"/>
  <c r="O93"/>
  <c r="D93"/>
  <c r="J94" s="1"/>
  <c r="H94"/>
  <c r="I94" s="1"/>
  <c r="L94" l="1"/>
  <c r="K94"/>
  <c r="M94" l="1"/>
  <c r="N94" s="1"/>
  <c r="P94" l="1"/>
  <c r="O94"/>
  <c r="D94"/>
  <c r="H95"/>
  <c r="I95" s="1"/>
  <c r="J95"/>
  <c r="L95" l="1"/>
  <c r="K95"/>
  <c r="M95" l="1"/>
  <c r="N95" s="1"/>
  <c r="P95" s="1"/>
  <c r="H96"/>
  <c r="I96" s="1"/>
  <c r="D95"/>
  <c r="O95" l="1"/>
  <c r="J96"/>
  <c r="K96"/>
  <c r="L96"/>
  <c r="M96" l="1"/>
  <c r="N96" s="1"/>
  <c r="P96" l="1"/>
  <c r="O96"/>
  <c r="H97"/>
  <c r="I97" s="1"/>
  <c r="D96" l="1"/>
  <c r="K97" s="1"/>
  <c r="J97"/>
  <c r="L97" l="1"/>
  <c r="M97" s="1"/>
  <c r="N97" s="1"/>
  <c r="P97" l="1"/>
  <c r="O97"/>
  <c r="H98"/>
  <c r="I98" s="1"/>
  <c r="D97" l="1"/>
  <c r="L98" s="1"/>
  <c r="J98"/>
  <c r="K98"/>
  <c r="M98" l="1"/>
  <c r="N98" s="1"/>
  <c r="P98" l="1"/>
  <c r="O98"/>
  <c r="H99"/>
  <c r="I99" s="1"/>
  <c r="D98"/>
  <c r="J99" l="1"/>
  <c r="K99"/>
  <c r="L99"/>
  <c r="M99" l="1"/>
  <c r="N99" s="1"/>
  <c r="P99" l="1"/>
  <c r="O99"/>
  <c r="D99"/>
  <c r="J100"/>
  <c r="H100" l="1"/>
  <c r="I100" s="1"/>
  <c r="K100"/>
  <c r="L100" l="1"/>
  <c r="M100" s="1"/>
  <c r="N100" s="1"/>
  <c r="P100" l="1"/>
  <c r="O100"/>
  <c r="D100"/>
  <c r="H101"/>
  <c r="I101" s="1"/>
  <c r="L101" l="1"/>
  <c r="J101"/>
  <c r="K101"/>
  <c r="M101" l="1"/>
  <c r="N101" s="1"/>
  <c r="P101" l="1"/>
  <c r="O101"/>
  <c r="D101"/>
  <c r="H102" l="1"/>
  <c r="I102" s="1"/>
  <c r="K102"/>
  <c r="J102"/>
  <c r="L102" l="1"/>
  <c r="M102" s="1"/>
  <c r="N102" s="1"/>
  <c r="P102" l="1"/>
  <c r="O102"/>
  <c r="H103"/>
  <c r="I103" s="1"/>
  <c r="D102"/>
  <c r="K103" l="1"/>
  <c r="J103"/>
  <c r="L103"/>
  <c r="M103" l="1"/>
  <c r="N103" s="1"/>
  <c r="P103" l="1"/>
  <c r="O103"/>
  <c r="H104"/>
  <c r="I104" s="1"/>
  <c r="D103" l="1"/>
  <c r="L104" s="1"/>
  <c r="J104"/>
  <c r="K104"/>
  <c r="M104" l="1"/>
  <c r="N104" s="1"/>
  <c r="P104" l="1"/>
  <c r="O104"/>
  <c r="D104"/>
  <c r="L105" s="1"/>
  <c r="M105" s="1"/>
  <c r="N105" s="1"/>
  <c r="N106" s="1"/>
  <c r="N107" s="1"/>
  <c r="N108" s="1"/>
  <c r="N109" s="1"/>
  <c r="N110" l="1"/>
  <c r="P105"/>
  <c r="P106" s="1"/>
  <c r="P107" s="1"/>
  <c r="P108" s="1"/>
  <c r="P109" s="1"/>
  <c r="O105"/>
  <c r="O106" s="1"/>
  <c r="O107" s="1"/>
  <c r="O108" s="1"/>
  <c r="O109" s="1"/>
  <c r="P110" l="1"/>
  <c r="O110"/>
  <c r="N111"/>
  <c r="O111" l="1"/>
  <c r="N112"/>
  <c r="P111"/>
  <c r="P112" l="1"/>
  <c r="O112"/>
  <c r="N113"/>
  <c r="O113" l="1"/>
  <c r="N114"/>
  <c r="P113"/>
  <c r="P114" l="1"/>
  <c r="O114"/>
  <c r="N115"/>
  <c r="O115" l="1"/>
  <c r="N116"/>
  <c r="P115"/>
  <c r="P116" l="1"/>
  <c r="O116"/>
  <c r="N117"/>
  <c r="P117" l="1"/>
  <c r="O117"/>
  <c r="N118"/>
  <c r="P118" l="1"/>
  <c r="O118"/>
  <c r="N119"/>
  <c r="P119" l="1"/>
  <c r="O119"/>
  <c r="N120"/>
  <c r="P120" l="1"/>
  <c r="O120"/>
  <c r="N121"/>
  <c r="O121" l="1"/>
  <c r="P121"/>
  <c r="N122"/>
  <c r="P122" l="1"/>
  <c r="N123"/>
  <c r="O122"/>
  <c r="O123" l="1"/>
  <c r="P123"/>
  <c r="N124"/>
  <c r="P124" l="1"/>
  <c r="N125"/>
  <c r="O124"/>
  <c r="O125" l="1"/>
  <c r="P125"/>
  <c r="N126"/>
  <c r="O126" l="1"/>
  <c r="P126"/>
  <c r="N127"/>
  <c r="O127" l="1"/>
  <c r="P127"/>
  <c r="N128"/>
  <c r="O128" s="1"/>
  <c r="P128" l="1"/>
  <c r="N129"/>
  <c r="O129" s="1"/>
  <c r="P129" l="1"/>
  <c r="N130"/>
  <c r="O130" s="1"/>
  <c r="P130" l="1"/>
  <c r="N131"/>
  <c r="O131" s="1"/>
  <c r="P131" l="1"/>
  <c r="N132"/>
  <c r="O132" s="1"/>
  <c r="P132" l="1"/>
  <c r="N133"/>
  <c r="O133" s="1"/>
  <c r="P133" l="1"/>
  <c r="N134"/>
  <c r="O134" s="1"/>
  <c r="P134" l="1"/>
  <c r="N135"/>
  <c r="O135" s="1"/>
  <c r="P135" l="1"/>
  <c r="N136"/>
  <c r="O136" s="1"/>
  <c r="P136" l="1"/>
  <c r="N137"/>
  <c r="O137" s="1"/>
  <c r="P137" l="1"/>
  <c r="N138"/>
  <c r="O138" s="1"/>
  <c r="P138" l="1"/>
  <c r="N139"/>
  <c r="O139" s="1"/>
  <c r="P139" l="1"/>
  <c r="N140"/>
  <c r="O140" s="1"/>
  <c r="P140" l="1"/>
  <c r="N141"/>
  <c r="O141" s="1"/>
  <c r="P141" l="1"/>
  <c r="N142"/>
  <c r="O142" s="1"/>
  <c r="P142" l="1"/>
  <c r="N143"/>
  <c r="O143" s="1"/>
  <c r="P143" l="1"/>
  <c r="N144"/>
  <c r="O144" s="1"/>
  <c r="P144" l="1"/>
  <c r="N145"/>
  <c r="O145" s="1"/>
  <c r="P145" l="1"/>
  <c r="N146"/>
  <c r="P146" l="1"/>
  <c r="O146"/>
  <c r="N147"/>
  <c r="O147" l="1"/>
  <c r="N148"/>
  <c r="P147"/>
  <c r="P148" l="1"/>
  <c r="O148"/>
  <c r="N149"/>
  <c r="O149" l="1"/>
  <c r="N150"/>
  <c r="P149"/>
  <c r="P150" l="1"/>
  <c r="O150"/>
  <c r="N151"/>
  <c r="O151" l="1"/>
  <c r="N152"/>
  <c r="P151"/>
  <c r="P152" l="1"/>
  <c r="O152"/>
  <c r="N153"/>
  <c r="O153" l="1"/>
  <c r="N154"/>
  <c r="P153"/>
  <c r="P154" l="1"/>
  <c r="O154"/>
  <c r="N155"/>
  <c r="O155" l="1"/>
  <c r="N156"/>
  <c r="P155"/>
  <c r="P156" l="1"/>
  <c r="O156"/>
  <c r="N157"/>
  <c r="P157" l="1"/>
  <c r="O157"/>
  <c r="N158"/>
  <c r="P158" l="1"/>
  <c r="O158"/>
  <c r="N159"/>
  <c r="P159" l="1"/>
  <c r="O159"/>
  <c r="N160"/>
  <c r="P160" l="1"/>
  <c r="O160"/>
  <c r="N161"/>
  <c r="P161" l="1"/>
  <c r="O161"/>
  <c r="N162"/>
  <c r="P162" s="1"/>
  <c r="O162" l="1"/>
  <c r="N163"/>
  <c r="P163" s="1"/>
  <c r="O163" l="1"/>
  <c r="N164"/>
  <c r="P164" s="1"/>
  <c r="O164" l="1"/>
  <c r="N165"/>
  <c r="P165" s="1"/>
  <c r="O165" l="1"/>
  <c r="N166"/>
  <c r="P166" s="1"/>
  <c r="O166" l="1"/>
  <c r="N167"/>
  <c r="P167" s="1"/>
  <c r="O167" l="1"/>
  <c r="N168"/>
  <c r="P168"/>
  <c r="O168" l="1"/>
  <c r="N169"/>
  <c r="P169" s="1"/>
  <c r="O169" l="1"/>
  <c r="N170"/>
  <c r="P170" s="1"/>
  <c r="O170" l="1"/>
  <c r="N171"/>
  <c r="P171" s="1"/>
  <c r="O171" l="1"/>
  <c r="N172"/>
  <c r="P172" s="1"/>
  <c r="O172" l="1"/>
  <c r="N173"/>
  <c r="P173" s="1"/>
  <c r="O173" l="1"/>
  <c r="N174"/>
  <c r="P174" s="1"/>
  <c r="O174" l="1"/>
  <c r="N175"/>
  <c r="P175" s="1"/>
  <c r="O175" l="1"/>
  <c r="N176"/>
  <c r="P176" s="1"/>
  <c r="O176" l="1"/>
  <c r="N177"/>
  <c r="P177" s="1"/>
  <c r="O177" l="1"/>
  <c r="N178"/>
  <c r="P178" s="1"/>
  <c r="O178" l="1"/>
  <c r="N179"/>
  <c r="P179" s="1"/>
  <c r="O179" l="1"/>
  <c r="N180"/>
  <c r="P180" s="1"/>
  <c r="O180" l="1"/>
  <c r="N181"/>
  <c r="P181" s="1"/>
  <c r="O181" l="1"/>
  <c r="N182"/>
  <c r="P182" s="1"/>
  <c r="O182" l="1"/>
  <c r="N183"/>
  <c r="P183" s="1"/>
  <c r="O183" l="1"/>
  <c r="N184"/>
  <c r="P184" s="1"/>
  <c r="O184" l="1"/>
  <c r="N185"/>
  <c r="P185" s="1"/>
  <c r="O185" l="1"/>
  <c r="N186"/>
  <c r="P186" s="1"/>
  <c r="O186" l="1"/>
  <c r="N187"/>
  <c r="P187" s="1"/>
  <c r="O187" l="1"/>
  <c r="N188"/>
  <c r="P188" s="1"/>
  <c r="O188" l="1"/>
  <c r="N189"/>
  <c r="P189" s="1"/>
  <c r="O189" l="1"/>
</calcChain>
</file>

<file path=xl/sharedStrings.xml><?xml version="1.0" encoding="utf-8"?>
<sst xmlns="http://schemas.openxmlformats.org/spreadsheetml/2006/main" count="148" uniqueCount="29">
  <si>
    <t xml:space="preserve"> </t>
  </si>
  <si>
    <t>Dozen</t>
  </si>
  <si>
    <t>Bet Amount</t>
  </si>
  <si>
    <t>W/L</t>
  </si>
  <si>
    <t>Progression Levels</t>
  </si>
  <si>
    <t>Results Dozens</t>
  </si>
  <si>
    <t>Profit Target</t>
  </si>
  <si>
    <t>Stop Loss</t>
  </si>
  <si>
    <t>Progression Level</t>
  </si>
  <si>
    <t>Bet Amounts</t>
  </si>
  <si>
    <t xml:space="preserve">  </t>
  </si>
  <si>
    <t>Doz</t>
  </si>
  <si>
    <t>Col</t>
  </si>
  <si>
    <t>Streets</t>
  </si>
  <si>
    <t>Lines</t>
  </si>
  <si>
    <t>F</t>
  </si>
  <si>
    <t>H</t>
  </si>
  <si>
    <t>R</t>
  </si>
  <si>
    <t>E</t>
  </si>
  <si>
    <t>Split</t>
  </si>
  <si>
    <t>L</t>
  </si>
  <si>
    <t>O</t>
  </si>
  <si>
    <t>B</t>
  </si>
  <si>
    <t>Bet</t>
  </si>
  <si>
    <t>Fibo</t>
  </si>
  <si>
    <t>Marty</t>
  </si>
  <si>
    <t>Single Dz</t>
  </si>
  <si>
    <t>Results</t>
  </si>
  <si>
    <t>Bankroll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</si>
</sst>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outline/>
      <sz val="14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6"/>
      <name val="Arial Black"/>
      <family val="2"/>
    </font>
    <font>
      <b/>
      <sz val="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b/>
      <sz val="8"/>
      <color indexed="63"/>
      <name val="Arial"/>
      <family val="2"/>
    </font>
    <font>
      <b/>
      <shadow/>
      <sz val="8"/>
      <color theme="1"/>
      <name val="Arial"/>
      <family val="2"/>
    </font>
    <font>
      <shadow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9"/>
        <bgColor indexed="23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rgb="FFF79D53"/>
        <bgColor indexed="43"/>
      </patternFill>
    </fill>
    <fill>
      <patternFill patternType="solid">
        <fgColor theme="8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0" fillId="6" borderId="1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8" fillId="0" borderId="0" xfId="1" applyFont="1" applyFill="1" applyAlignment="1">
      <alignment horizontal="center" textRotation="90"/>
    </xf>
    <xf numFmtId="0" fontId="0" fillId="0" borderId="0" xfId="0" applyNumberFormat="1"/>
    <xf numFmtId="0" fontId="6" fillId="4" borderId="0" xfId="0" applyFont="1" applyFill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1" fillId="9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7" borderId="1" xfId="0" applyFont="1" applyFill="1" applyBorder="1" applyAlignment="1">
      <alignment horizontal="center"/>
    </xf>
    <xf numFmtId="0" fontId="10" fillId="0" borderId="1" xfId="1" applyFont="1" applyFill="1" applyBorder="1"/>
    <xf numFmtId="0" fontId="0" fillId="7" borderId="0" xfId="0" applyFill="1"/>
    <xf numFmtId="0" fontId="0" fillId="4" borderId="0" xfId="0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7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9" borderId="0" xfId="0" applyFont="1" applyFill="1"/>
    <xf numFmtId="0" fontId="1" fillId="0" borderId="0" xfId="0" applyFont="1"/>
    <xf numFmtId="0" fontId="7" fillId="0" borderId="0" xfId="1"/>
    <xf numFmtId="0" fontId="7" fillId="0" borderId="0" xfId="1" applyAlignment="1">
      <alignment horizontal="center"/>
    </xf>
    <xf numFmtId="0" fontId="7" fillId="0" borderId="0" xfId="1" applyFill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1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center" textRotation="90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1" xfId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textRotation="90"/>
    </xf>
    <xf numFmtId="0" fontId="0" fillId="14" borderId="1" xfId="0" applyFont="1" applyFill="1" applyBorder="1" applyAlignment="1">
      <alignment horizontal="center" textRotation="90"/>
    </xf>
    <xf numFmtId="0" fontId="0" fillId="4" borderId="0" xfId="0" applyFont="1" applyFill="1" applyBorder="1"/>
    <xf numFmtId="0" fontId="12" fillId="0" borderId="0" xfId="0" applyFont="1" applyFill="1" applyBorder="1"/>
    <xf numFmtId="0" fontId="5" fillId="12" borderId="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D5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2"/>
  <sheetViews>
    <sheetView tabSelected="1" zoomScale="151" zoomScaleNormal="151" workbookViewId="0">
      <selection activeCell="U6" sqref="U6"/>
    </sheetView>
  </sheetViews>
  <sheetFormatPr defaultColWidth="11.5703125" defaultRowHeight="12.75"/>
  <cols>
    <col min="1" max="1" width="2.140625" style="1" customWidth="1"/>
    <col min="2" max="2" width="5.85546875" style="97" customWidth="1"/>
    <col min="3" max="3" width="3.28515625" style="2" customWidth="1"/>
    <col min="4" max="4" width="4.7109375" style="3" customWidth="1"/>
    <col min="5" max="6" width="5.85546875" style="4" hidden="1" customWidth="1"/>
    <col min="7" max="7" width="5.85546875" style="4" customWidth="1"/>
    <col min="8" max="8" width="3.28515625" style="3" customWidth="1"/>
    <col min="9" max="9" width="3.28515625" style="3" hidden="1" customWidth="1"/>
    <col min="10" max="12" width="3.28515625" style="4" hidden="1" customWidth="1"/>
    <col min="13" max="14" width="5.85546875" style="4" customWidth="1"/>
    <col min="15" max="15" width="10.42578125" style="5" customWidth="1"/>
    <col min="16" max="16" width="10.42578125" style="2" customWidth="1"/>
    <col min="17" max="17" width="6.42578125" style="2" customWidth="1"/>
    <col min="18" max="18" width="6.42578125" style="6" customWidth="1"/>
    <col min="19" max="19" width="6.42578125" style="2" customWidth="1"/>
    <col min="20" max="20" width="4.5703125" style="6" customWidth="1"/>
    <col min="21" max="21" width="15.7109375" style="6" customWidth="1"/>
    <col min="22" max="22" width="4.5703125" style="2" customWidth="1"/>
    <col min="23" max="28" width="5.85546875" style="2" customWidth="1"/>
    <col min="29" max="34" width="5.7109375" style="2" customWidth="1"/>
    <col min="35" max="37" width="3.28515625" style="2" customWidth="1"/>
    <col min="38" max="38" width="10.42578125" style="2" customWidth="1"/>
    <col min="39" max="40" width="6.42578125" style="2" customWidth="1"/>
    <col min="41" max="41" width="4.5703125" style="2" customWidth="1"/>
    <col min="42" max="43" width="3.28515625" style="2" customWidth="1"/>
    <col min="44" max="46" width="3.28515625" style="7" customWidth="1"/>
    <col min="47" max="47" width="3.28515625" style="2" customWidth="1"/>
    <col min="48" max="48" width="11.5703125" style="7"/>
    <col min="49" max="49" width="11.5703125" style="2"/>
    <col min="50" max="83" width="11.5703125" style="7"/>
  </cols>
  <sheetData>
    <row r="1" spans="1:82" s="9" customFormat="1" ht="15">
      <c r="A1" s="8"/>
      <c r="B1" s="95"/>
      <c r="D1" s="10"/>
      <c r="E1" s="11"/>
      <c r="F1" s="11"/>
      <c r="G1" s="11"/>
      <c r="H1" s="12"/>
      <c r="I1" s="12"/>
      <c r="J1" s="14"/>
      <c r="K1" s="14"/>
      <c r="L1" s="14"/>
      <c r="M1" s="13"/>
      <c r="N1" s="11"/>
      <c r="O1" s="14"/>
      <c r="P1" s="15"/>
      <c r="Q1" s="16"/>
      <c r="R1" s="6"/>
      <c r="S1" s="6"/>
      <c r="T1" s="6"/>
      <c r="U1" s="6"/>
      <c r="V1"/>
      <c r="W1"/>
      <c r="X1"/>
      <c r="Y1"/>
      <c r="Z1"/>
      <c r="AA1" s="2"/>
      <c r="AB1" s="2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s="9" customFormat="1" ht="18">
      <c r="A2" s="8"/>
      <c r="B2" s="96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6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s="17" customFormat="1" ht="15.75" thickBot="1">
      <c r="A3" s="8"/>
      <c r="B3" s="95"/>
      <c r="D3" s="18"/>
      <c r="E3" s="19"/>
      <c r="F3" s="19"/>
      <c r="G3" s="19"/>
      <c r="H3" s="20"/>
      <c r="I3" s="20"/>
      <c r="J3" s="19"/>
      <c r="K3" s="19"/>
      <c r="L3" s="19"/>
      <c r="M3" s="21"/>
      <c r="N3" s="21"/>
      <c r="O3" s="22"/>
      <c r="P3" s="23"/>
      <c r="Q3" s="16"/>
      <c r="R3" s="6"/>
      <c r="S3" s="6"/>
      <c r="T3" s="6"/>
      <c r="U3" s="6"/>
      <c r="V3"/>
      <c r="W3"/>
      <c r="X3"/>
      <c r="Y3"/>
      <c r="Z3"/>
      <c r="AA3" s="2"/>
      <c r="AB3" s="2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s="25" customFormat="1" ht="87.75">
      <c r="A4" s="1"/>
      <c r="B4" s="95"/>
      <c r="C4" s="24" t="s">
        <v>1</v>
      </c>
      <c r="D4" s="26" t="s">
        <v>2</v>
      </c>
      <c r="E4" s="91" t="s">
        <v>23</v>
      </c>
      <c r="F4" s="92"/>
      <c r="G4" s="93"/>
      <c r="H4" s="86" t="s">
        <v>3</v>
      </c>
      <c r="I4" s="27" t="s">
        <v>4</v>
      </c>
      <c r="J4" s="94" t="s">
        <v>5</v>
      </c>
      <c r="K4" s="94"/>
      <c r="L4" s="94"/>
      <c r="M4" s="24" t="s">
        <v>27</v>
      </c>
      <c r="N4" s="28" t="s">
        <v>28</v>
      </c>
      <c r="O4" s="64" t="s">
        <v>6</v>
      </c>
      <c r="P4" s="64" t="s">
        <v>7</v>
      </c>
      <c r="Q4" s="29"/>
      <c r="R4"/>
      <c r="S4"/>
      <c r="T4"/>
      <c r="U4" s="30"/>
      <c r="V4"/>
      <c r="W4"/>
      <c r="X4"/>
      <c r="Y4"/>
      <c r="Z4"/>
      <c r="AA4" s="31" t="s">
        <v>8</v>
      </c>
      <c r="AB4" s="85" t="s">
        <v>9</v>
      </c>
      <c r="AC4" s="80" t="s">
        <v>26</v>
      </c>
      <c r="AD4"/>
      <c r="AE4"/>
      <c r="AF4" s="6" t="s">
        <v>25</v>
      </c>
      <c r="AG4"/>
      <c r="AH4" s="6" t="s">
        <v>24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</row>
    <row r="5" spans="1:82" s="44" customFormat="1">
      <c r="A5" s="33">
        <v>1</v>
      </c>
      <c r="B5" s="95">
        <v>27</v>
      </c>
      <c r="C5" s="34" t="str">
        <f t="shared" ref="C5:C36" si="0">VLOOKUP(B5,$AL$107:$AT$144,2,0)</f>
        <v>3</v>
      </c>
      <c r="D5" s="35">
        <v>1</v>
      </c>
      <c r="E5" s="36"/>
      <c r="F5" s="36"/>
      <c r="G5" s="48" t="str">
        <f>"2"</f>
        <v>2</v>
      </c>
      <c r="H5" s="37"/>
      <c r="I5" s="37"/>
      <c r="J5" s="38"/>
      <c r="K5" s="38"/>
      <c r="L5" s="38"/>
      <c r="M5" s="39"/>
      <c r="N5" s="40"/>
      <c r="O5" s="65"/>
      <c r="P5" s="65"/>
      <c r="Q5" s="41"/>
      <c r="R5" s="87" t="s">
        <v>6</v>
      </c>
      <c r="S5" s="87"/>
      <c r="T5" s="87"/>
      <c r="U5" s="42">
        <v>50000</v>
      </c>
      <c r="V5"/>
      <c r="W5"/>
      <c r="X5"/>
      <c r="Y5"/>
      <c r="Z5"/>
      <c r="AA5" s="43">
        <v>1</v>
      </c>
      <c r="AB5" s="81">
        <v>1</v>
      </c>
      <c r="AC5" s="81">
        <v>1</v>
      </c>
      <c r="AD5" s="82">
        <v>1</v>
      </c>
      <c r="AE5" s="81">
        <v>1</v>
      </c>
      <c r="AF5" s="81">
        <v>1</v>
      </c>
      <c r="AG5" s="81">
        <v>1</v>
      </c>
      <c r="AH5" s="81">
        <v>1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>
      <c r="A6" s="33">
        <v>2</v>
      </c>
      <c r="B6" s="95">
        <v>11</v>
      </c>
      <c r="C6" s="34" t="str">
        <f t="shared" si="0"/>
        <v>1</v>
      </c>
      <c r="D6" s="35">
        <v>1</v>
      </c>
      <c r="E6" s="36"/>
      <c r="F6" s="36"/>
      <c r="G6" s="48" t="str">
        <f>"2"</f>
        <v>2</v>
      </c>
      <c r="H6" s="37" t="str">
        <f>IF(C6=E5,"W",IF(C6=F5,"W",IF(C6=G5,"W","L")))</f>
        <v>L</v>
      </c>
      <c r="I6" s="37">
        <v>1</v>
      </c>
      <c r="J6" s="49" t="str">
        <f t="shared" ref="J6:J37" si="1">IF(E5&lt;&gt;"",IF(H6="W",(2*D5),(-1*D5)),"")</f>
        <v/>
      </c>
      <c r="K6" s="49" t="str">
        <f t="shared" ref="K6:K37" si="2">IF(F5&lt;&gt;"",IF(H6="W",(2*D5),(-1*D5)),"")</f>
        <v/>
      </c>
      <c r="L6" s="49">
        <f t="shared" ref="L6:L37" si="3">IF(G5&lt;&gt;"",IF(H6="W",(2*D5),(-1*D5)),"")</f>
        <v>-1</v>
      </c>
      <c r="M6" s="45">
        <f t="shared" ref="M6:M37" si="4">IF(B6&lt;&gt;"",SUM(J6:L6),"")</f>
        <v>-1</v>
      </c>
      <c r="N6" s="40">
        <f t="shared" ref="N6:N37" si="5">IF(B6&lt;&gt;"",M6+N5,"")</f>
        <v>-1</v>
      </c>
      <c r="O6" s="65" t="str">
        <f>IF(B6&lt;&gt;"",IF(N6&gt;=$U$5,"Profit Target",""),"")</f>
        <v/>
      </c>
      <c r="P6" s="65" t="str">
        <f>IF(B6&lt;&gt;"",IF(N6&lt;=$U$6,"Stop Loss",""),"")</f>
        <v/>
      </c>
      <c r="Q6" s="41"/>
      <c r="R6" s="87" t="s">
        <v>7</v>
      </c>
      <c r="S6" s="87"/>
      <c r="T6" s="87"/>
      <c r="U6" s="46">
        <v>-500000</v>
      </c>
      <c r="V6"/>
      <c r="W6"/>
      <c r="X6"/>
      <c r="Y6"/>
      <c r="Z6"/>
      <c r="AA6" s="43">
        <v>2</v>
      </c>
      <c r="AB6" s="81">
        <v>2</v>
      </c>
      <c r="AC6" s="81">
        <v>1</v>
      </c>
      <c r="AD6" s="82">
        <v>2</v>
      </c>
      <c r="AE6" s="81">
        <v>1</v>
      </c>
      <c r="AF6" s="81">
        <v>2</v>
      </c>
      <c r="AG6" s="81">
        <v>2</v>
      </c>
      <c r="AH6" s="81">
        <v>1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82" s="50" customFormat="1">
      <c r="A7" s="33">
        <v>3</v>
      </c>
      <c r="B7" s="95">
        <v>31</v>
      </c>
      <c r="C7" s="34" t="str">
        <f t="shared" si="0"/>
        <v>3</v>
      </c>
      <c r="D7" s="35">
        <v>1</v>
      </c>
      <c r="E7" s="48"/>
      <c r="F7" s="48"/>
      <c r="G7" s="48" t="str">
        <f>"2"</f>
        <v>2</v>
      </c>
      <c r="H7" s="37" t="str">
        <f>IF(C7=E6,"W",IF(C7=F6,"W",IF(C7=G6,"W","L")))</f>
        <v>L</v>
      </c>
      <c r="I7" s="37">
        <f t="shared" ref="I7:I38" si="6">IF(B7&lt;&gt;"",IF(H7="",I6,IF(AND(I6&gt;0,H7="L"),I6+1,IF(AND(I6&gt;1,H7="W"),1,1))),"")</f>
        <v>2</v>
      </c>
      <c r="J7" s="49" t="str">
        <f t="shared" si="1"/>
        <v/>
      </c>
      <c r="K7" s="49" t="str">
        <f t="shared" si="2"/>
        <v/>
      </c>
      <c r="L7" s="49">
        <f t="shared" si="3"/>
        <v>-1</v>
      </c>
      <c r="M7" s="45">
        <f t="shared" si="4"/>
        <v>-1</v>
      </c>
      <c r="N7" s="40">
        <f t="shared" si="5"/>
        <v>-2</v>
      </c>
      <c r="O7" s="65" t="str">
        <f t="shared" ref="O7:O38" si="7">IF(B7&lt;&gt;"",IF(O6&lt;&gt;"",O6,IF(N7&gt;=$U$5,"Profit Target","")),"")</f>
        <v/>
      </c>
      <c r="P7" s="65" t="str">
        <f t="shared" ref="P7:P38" si="8">IF(B7&lt;&gt;"",IF(P6&lt;&gt;"",P6,IF(N7&lt;=$U$6,"Stop Loss","")),"")</f>
        <v/>
      </c>
      <c r="Q7" s="41"/>
      <c r="R7"/>
      <c r="S7"/>
      <c r="T7"/>
      <c r="U7"/>
      <c r="V7"/>
      <c r="W7"/>
      <c r="X7"/>
      <c r="Y7"/>
      <c r="Z7"/>
      <c r="AA7" s="43">
        <v>3</v>
      </c>
      <c r="AB7" s="81">
        <v>4</v>
      </c>
      <c r="AC7" s="81">
        <v>2</v>
      </c>
      <c r="AD7" s="82">
        <v>4</v>
      </c>
      <c r="AE7" s="81">
        <v>4</v>
      </c>
      <c r="AF7" s="81">
        <v>4</v>
      </c>
      <c r="AG7" s="81">
        <v>4</v>
      </c>
      <c r="AH7" s="81">
        <v>2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50" customFormat="1">
      <c r="A8" s="33">
        <v>4</v>
      </c>
      <c r="B8" s="95">
        <v>1</v>
      </c>
      <c r="C8" s="34" t="str">
        <f t="shared" si="0"/>
        <v>1</v>
      </c>
      <c r="D8" s="35">
        <f t="shared" ref="D8:D39" si="9">IF(OR(E8&lt;&gt;"",F8&lt;&gt;"",G8&lt;&gt;""),VLOOKUP(I8,$AA$5:$AB$29,2),"")</f>
        <v>4</v>
      </c>
      <c r="E8" s="48"/>
      <c r="F8" s="48"/>
      <c r="G8" s="48" t="str">
        <f>"2"</f>
        <v>2</v>
      </c>
      <c r="H8" s="37" t="str">
        <f>IF(C8=E7,"W",IF(C8=F7,"W",IF(C8=G7,"W","L")))</f>
        <v>L</v>
      </c>
      <c r="I8" s="37">
        <f t="shared" si="6"/>
        <v>3</v>
      </c>
      <c r="J8" s="49" t="str">
        <f t="shared" si="1"/>
        <v/>
      </c>
      <c r="K8" s="49" t="str">
        <f t="shared" si="2"/>
        <v/>
      </c>
      <c r="L8" s="49">
        <f t="shared" si="3"/>
        <v>-1</v>
      </c>
      <c r="M8" s="45">
        <f t="shared" si="4"/>
        <v>-1</v>
      </c>
      <c r="N8" s="40">
        <f t="shared" si="5"/>
        <v>-3</v>
      </c>
      <c r="O8" s="65" t="str">
        <f t="shared" si="7"/>
        <v/>
      </c>
      <c r="P8" s="65" t="str">
        <f t="shared" si="8"/>
        <v/>
      </c>
      <c r="Q8" s="41"/>
      <c r="R8"/>
      <c r="S8"/>
      <c r="T8"/>
      <c r="U8"/>
      <c r="V8"/>
      <c r="W8"/>
      <c r="X8"/>
      <c r="Y8"/>
      <c r="Z8"/>
      <c r="AA8" s="43">
        <v>4</v>
      </c>
      <c r="AB8" s="81">
        <v>8</v>
      </c>
      <c r="AC8" s="81">
        <v>3</v>
      </c>
      <c r="AD8" s="82">
        <v>3</v>
      </c>
      <c r="AE8" s="81">
        <v>1</v>
      </c>
      <c r="AF8" s="81">
        <v>8</v>
      </c>
      <c r="AG8" s="81">
        <v>6</v>
      </c>
      <c r="AH8" s="81">
        <v>3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s="50" customFormat="1">
      <c r="A9" s="33">
        <v>6</v>
      </c>
      <c r="B9" s="95">
        <v>5</v>
      </c>
      <c r="C9" s="34" t="str">
        <f t="shared" si="0"/>
        <v>1</v>
      </c>
      <c r="D9" s="35">
        <f t="shared" si="9"/>
        <v>8</v>
      </c>
      <c r="E9" s="48"/>
      <c r="F9" s="48"/>
      <c r="G9" s="48" t="str">
        <f>"2"</f>
        <v>2</v>
      </c>
      <c r="H9" s="37" t="str">
        <f t="shared" ref="H9:H40" si="10">IF(AND(E8="",F8="",G8=""),"",IF(B9=0,"L",IF(C9=G8,"W",IF(C9=F8,"W",IF(C9=E8,"W","L")))))</f>
        <v>L</v>
      </c>
      <c r="I9" s="37">
        <f t="shared" si="6"/>
        <v>4</v>
      </c>
      <c r="J9" s="49" t="str">
        <f t="shared" si="1"/>
        <v/>
      </c>
      <c r="K9" s="49" t="str">
        <f t="shared" si="2"/>
        <v/>
      </c>
      <c r="L9" s="49">
        <f t="shared" si="3"/>
        <v>-4</v>
      </c>
      <c r="M9" s="45">
        <f t="shared" si="4"/>
        <v>-4</v>
      </c>
      <c r="N9" s="40">
        <f t="shared" si="5"/>
        <v>-7</v>
      </c>
      <c r="O9" s="65" t="str">
        <f t="shared" si="7"/>
        <v/>
      </c>
      <c r="P9" s="65" t="str">
        <f t="shared" si="8"/>
        <v/>
      </c>
      <c r="Q9" s="41"/>
      <c r="R9"/>
      <c r="S9"/>
      <c r="T9"/>
      <c r="U9"/>
      <c r="V9"/>
      <c r="W9"/>
      <c r="X9"/>
      <c r="Y9"/>
      <c r="Z9"/>
      <c r="AA9" s="43">
        <v>5</v>
      </c>
      <c r="AB9" s="81">
        <v>16</v>
      </c>
      <c r="AC9" s="81">
        <v>4</v>
      </c>
      <c r="AD9" s="82">
        <v>3</v>
      </c>
      <c r="AE9" s="81">
        <v>1</v>
      </c>
      <c r="AF9" s="81">
        <v>16</v>
      </c>
      <c r="AG9" s="81">
        <v>9</v>
      </c>
      <c r="AH9" s="81">
        <v>5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s="51" customFormat="1">
      <c r="A10" s="33">
        <v>6</v>
      </c>
      <c r="B10" s="95">
        <v>13</v>
      </c>
      <c r="C10" s="34" t="str">
        <f t="shared" si="0"/>
        <v>2</v>
      </c>
      <c r="D10" s="35">
        <f t="shared" si="9"/>
        <v>1</v>
      </c>
      <c r="E10" s="48"/>
      <c r="F10" s="48"/>
      <c r="G10" s="48" t="str">
        <f>"2"</f>
        <v>2</v>
      </c>
      <c r="H10" s="37" t="str">
        <f t="shared" si="10"/>
        <v>W</v>
      </c>
      <c r="I10" s="37">
        <f t="shared" si="6"/>
        <v>1</v>
      </c>
      <c r="J10" s="49" t="str">
        <f t="shared" si="1"/>
        <v/>
      </c>
      <c r="K10" s="49" t="str">
        <f t="shared" si="2"/>
        <v/>
      </c>
      <c r="L10" s="49">
        <f t="shared" si="3"/>
        <v>16</v>
      </c>
      <c r="M10" s="45">
        <f t="shared" si="4"/>
        <v>16</v>
      </c>
      <c r="N10" s="40">
        <f t="shared" si="5"/>
        <v>9</v>
      </c>
      <c r="O10" s="65" t="str">
        <f t="shared" si="7"/>
        <v/>
      </c>
      <c r="P10" s="65" t="str">
        <f t="shared" si="8"/>
        <v/>
      </c>
      <c r="Q10" s="41"/>
      <c r="R10"/>
      <c r="S10"/>
      <c r="T10"/>
      <c r="U10"/>
      <c r="V10"/>
      <c r="W10"/>
      <c r="X10"/>
      <c r="Y10"/>
      <c r="Z10"/>
      <c r="AA10" s="43">
        <v>6</v>
      </c>
      <c r="AB10" s="81">
        <v>32</v>
      </c>
      <c r="AC10" s="81">
        <v>6</v>
      </c>
      <c r="AD10" s="82">
        <v>3</v>
      </c>
      <c r="AE10" s="81">
        <v>13</v>
      </c>
      <c r="AF10" s="81">
        <v>32</v>
      </c>
      <c r="AG10" s="81">
        <v>13</v>
      </c>
      <c r="AH10" s="81">
        <v>8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s="51" customFormat="1">
      <c r="A11" s="33">
        <v>7</v>
      </c>
      <c r="B11" s="95">
        <v>34</v>
      </c>
      <c r="C11" s="34" t="str">
        <f t="shared" si="0"/>
        <v>3</v>
      </c>
      <c r="D11" s="35">
        <f t="shared" si="9"/>
        <v>2</v>
      </c>
      <c r="E11" s="48"/>
      <c r="F11" s="48"/>
      <c r="G11" s="48" t="str">
        <f>"2"</f>
        <v>2</v>
      </c>
      <c r="H11" s="37" t="str">
        <f t="shared" si="10"/>
        <v>L</v>
      </c>
      <c r="I11" s="37">
        <f t="shared" si="6"/>
        <v>2</v>
      </c>
      <c r="J11" s="49" t="str">
        <f t="shared" si="1"/>
        <v/>
      </c>
      <c r="K11" s="49" t="str">
        <f t="shared" si="2"/>
        <v/>
      </c>
      <c r="L11" s="49">
        <f t="shared" si="3"/>
        <v>-1</v>
      </c>
      <c r="M11" s="45">
        <f t="shared" si="4"/>
        <v>-1</v>
      </c>
      <c r="N11" s="40">
        <f t="shared" si="5"/>
        <v>8</v>
      </c>
      <c r="O11" s="65" t="str">
        <f t="shared" si="7"/>
        <v/>
      </c>
      <c r="P11" s="65" t="str">
        <f t="shared" si="8"/>
        <v/>
      </c>
      <c r="Q11" s="41"/>
      <c r="R11" s="88"/>
      <c r="S11" s="88"/>
      <c r="T11" s="88"/>
      <c r="U11" s="77"/>
      <c r="V11"/>
      <c r="W11"/>
      <c r="X11"/>
      <c r="Y11"/>
      <c r="Z11"/>
      <c r="AA11" s="43">
        <v>7</v>
      </c>
      <c r="AB11" s="81">
        <v>64</v>
      </c>
      <c r="AC11" s="81">
        <v>9</v>
      </c>
      <c r="AD11" s="82">
        <v>1</v>
      </c>
      <c r="AE11" s="81">
        <v>1</v>
      </c>
      <c r="AF11" s="81">
        <v>64</v>
      </c>
      <c r="AG11" s="81">
        <v>18</v>
      </c>
      <c r="AH11" s="81">
        <v>13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</row>
    <row r="12" spans="1:82" s="51" customFormat="1">
      <c r="A12" s="33">
        <v>8</v>
      </c>
      <c r="B12" s="95">
        <v>19</v>
      </c>
      <c r="C12" s="34" t="str">
        <f t="shared" si="0"/>
        <v>2</v>
      </c>
      <c r="D12" s="35">
        <f t="shared" si="9"/>
        <v>1</v>
      </c>
      <c r="E12" s="48"/>
      <c r="F12" s="48"/>
      <c r="G12" s="48" t="str">
        <f>"2"</f>
        <v>2</v>
      </c>
      <c r="H12" s="37" t="str">
        <f t="shared" si="10"/>
        <v>W</v>
      </c>
      <c r="I12" s="37">
        <f t="shared" si="6"/>
        <v>1</v>
      </c>
      <c r="J12" s="49" t="str">
        <f t="shared" si="1"/>
        <v/>
      </c>
      <c r="K12" s="49" t="str">
        <f t="shared" si="2"/>
        <v/>
      </c>
      <c r="L12" s="49">
        <f t="shared" si="3"/>
        <v>4</v>
      </c>
      <c r="M12" s="45">
        <f t="shared" si="4"/>
        <v>4</v>
      </c>
      <c r="N12" s="40">
        <f t="shared" si="5"/>
        <v>12</v>
      </c>
      <c r="O12" s="65" t="str">
        <f t="shared" si="7"/>
        <v/>
      </c>
      <c r="P12" s="65" t="str">
        <f t="shared" si="8"/>
        <v/>
      </c>
      <c r="Q12" s="41"/>
      <c r="R12" s="88"/>
      <c r="S12" s="88"/>
      <c r="T12" s="88"/>
      <c r="U12" s="78"/>
      <c r="V12"/>
      <c r="W12"/>
      <c r="X12"/>
      <c r="Y12"/>
      <c r="Z12"/>
      <c r="AA12" s="43">
        <v>8</v>
      </c>
      <c r="AB12" s="81">
        <v>128</v>
      </c>
      <c r="AC12" s="81">
        <v>14</v>
      </c>
      <c r="AD12" s="82">
        <v>2</v>
      </c>
      <c r="AE12" s="81">
        <v>1</v>
      </c>
      <c r="AF12" s="81">
        <v>128</v>
      </c>
      <c r="AG12" s="81">
        <v>25</v>
      </c>
      <c r="AH12" s="81">
        <v>21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s="51" customFormat="1">
      <c r="A13" s="33">
        <v>9</v>
      </c>
      <c r="B13" s="95">
        <v>12</v>
      </c>
      <c r="C13" s="34" t="str">
        <f t="shared" si="0"/>
        <v>1</v>
      </c>
      <c r="D13" s="35">
        <f t="shared" si="9"/>
        <v>2</v>
      </c>
      <c r="E13" s="48"/>
      <c r="F13" s="48"/>
      <c r="G13" s="48" t="str">
        <f>"2"</f>
        <v>2</v>
      </c>
      <c r="H13" s="37" t="str">
        <f t="shared" si="10"/>
        <v>L</v>
      </c>
      <c r="I13" s="37">
        <f t="shared" si="6"/>
        <v>2</v>
      </c>
      <c r="J13" s="49" t="str">
        <f t="shared" si="1"/>
        <v/>
      </c>
      <c r="K13" s="49" t="str">
        <f t="shared" si="2"/>
        <v/>
      </c>
      <c r="L13" s="49">
        <f t="shared" si="3"/>
        <v>-1</v>
      </c>
      <c r="M13" s="45">
        <f t="shared" si="4"/>
        <v>-1</v>
      </c>
      <c r="N13" s="40">
        <f t="shared" si="5"/>
        <v>11</v>
      </c>
      <c r="O13" s="65" t="str">
        <f t="shared" si="7"/>
        <v/>
      </c>
      <c r="P13" s="65" t="str">
        <f t="shared" si="8"/>
        <v/>
      </c>
      <c r="Q13" s="41"/>
      <c r="R13" s="77"/>
      <c r="S13" s="77"/>
      <c r="T13" s="77"/>
      <c r="U13" s="77"/>
      <c r="V13"/>
      <c r="W13"/>
      <c r="X13"/>
      <c r="Y13"/>
      <c r="Z13"/>
      <c r="AA13" s="43">
        <v>9</v>
      </c>
      <c r="AB13" s="81">
        <v>256</v>
      </c>
      <c r="AC13" s="81">
        <v>21</v>
      </c>
      <c r="AD13" s="82">
        <v>2</v>
      </c>
      <c r="AE13" s="81">
        <v>39</v>
      </c>
      <c r="AF13" s="81">
        <v>256</v>
      </c>
      <c r="AG13" s="81">
        <v>34</v>
      </c>
      <c r="AH13" s="81">
        <v>34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s="51" customFormat="1">
      <c r="A14" s="33">
        <v>10</v>
      </c>
      <c r="B14" s="95">
        <v>14</v>
      </c>
      <c r="C14" s="34" t="str">
        <f t="shared" si="0"/>
        <v>2</v>
      </c>
      <c r="D14" s="35">
        <f t="shared" si="9"/>
        <v>1</v>
      </c>
      <c r="E14" s="48"/>
      <c r="F14" s="48"/>
      <c r="G14" s="48" t="str">
        <f>"2"</f>
        <v>2</v>
      </c>
      <c r="H14" s="37" t="str">
        <f t="shared" si="10"/>
        <v>W</v>
      </c>
      <c r="I14" s="37">
        <f t="shared" si="6"/>
        <v>1</v>
      </c>
      <c r="J14" s="49" t="str">
        <f t="shared" si="1"/>
        <v/>
      </c>
      <c r="K14" s="49" t="str">
        <f t="shared" si="2"/>
        <v/>
      </c>
      <c r="L14" s="49">
        <f t="shared" si="3"/>
        <v>4</v>
      </c>
      <c r="M14" s="45">
        <f t="shared" si="4"/>
        <v>4</v>
      </c>
      <c r="N14" s="40">
        <f t="shared" si="5"/>
        <v>15</v>
      </c>
      <c r="O14" s="65" t="str">
        <f t="shared" si="7"/>
        <v/>
      </c>
      <c r="P14" s="65" t="str">
        <f t="shared" si="8"/>
        <v/>
      </c>
      <c r="Q14" s="41"/>
      <c r="R14"/>
      <c r="S14"/>
      <c r="T14"/>
      <c r="U14"/>
      <c r="V14"/>
      <c r="W14"/>
      <c r="X14"/>
      <c r="Y14"/>
      <c r="Z14"/>
      <c r="AA14" s="43">
        <v>10</v>
      </c>
      <c r="AB14" s="81">
        <v>512</v>
      </c>
      <c r="AC14" s="81">
        <v>31</v>
      </c>
      <c r="AD14" s="82">
        <v>3</v>
      </c>
      <c r="AE14" s="81">
        <v>1</v>
      </c>
      <c r="AF14" s="81">
        <v>512</v>
      </c>
      <c r="AG14" s="81">
        <v>46</v>
      </c>
      <c r="AH14" s="81">
        <v>55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s="51" customFormat="1">
      <c r="A15" s="33">
        <v>11</v>
      </c>
      <c r="B15" s="95">
        <v>34</v>
      </c>
      <c r="C15" s="34" t="str">
        <f t="shared" si="0"/>
        <v>3</v>
      </c>
      <c r="D15" s="35">
        <f t="shared" si="9"/>
        <v>2</v>
      </c>
      <c r="E15" s="48"/>
      <c r="F15" s="48"/>
      <c r="G15" s="48" t="str">
        <f>"2"</f>
        <v>2</v>
      </c>
      <c r="H15" s="37" t="str">
        <f t="shared" si="10"/>
        <v>L</v>
      </c>
      <c r="I15" s="37">
        <f t="shared" si="6"/>
        <v>2</v>
      </c>
      <c r="J15" s="49" t="str">
        <f t="shared" si="1"/>
        <v/>
      </c>
      <c r="K15" s="49" t="str">
        <f t="shared" si="2"/>
        <v/>
      </c>
      <c r="L15" s="49">
        <f t="shared" si="3"/>
        <v>-1</v>
      </c>
      <c r="M15" s="45">
        <f t="shared" si="4"/>
        <v>-1</v>
      </c>
      <c r="N15" s="40">
        <f t="shared" si="5"/>
        <v>14</v>
      </c>
      <c r="O15" s="65" t="str">
        <f t="shared" si="7"/>
        <v/>
      </c>
      <c r="P15" s="65" t="str">
        <f t="shared" si="8"/>
        <v/>
      </c>
      <c r="Q15" s="41"/>
      <c r="R15"/>
      <c r="S15"/>
      <c r="T15"/>
      <c r="U15"/>
      <c r="V15"/>
      <c r="W15"/>
      <c r="X15"/>
      <c r="Y15"/>
      <c r="Z15"/>
      <c r="AA15" s="43">
        <v>11</v>
      </c>
      <c r="AB15" s="81">
        <v>1024</v>
      </c>
      <c r="AC15" s="81">
        <v>47</v>
      </c>
      <c r="AD15" s="82">
        <v>3</v>
      </c>
      <c r="AE15" s="81">
        <v>1</v>
      </c>
      <c r="AF15" s="81">
        <v>1024</v>
      </c>
      <c r="AG15" s="81">
        <v>62</v>
      </c>
      <c r="AH15" s="81">
        <v>89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51" customFormat="1">
      <c r="A16" s="33">
        <v>12</v>
      </c>
      <c r="B16" s="95">
        <v>0</v>
      </c>
      <c r="C16" s="34">
        <f t="shared" si="0"/>
        <v>0</v>
      </c>
      <c r="D16" s="35">
        <f t="shared" si="9"/>
        <v>4</v>
      </c>
      <c r="E16" s="48"/>
      <c r="F16" s="48"/>
      <c r="G16" s="48" t="str">
        <f>"2"</f>
        <v>2</v>
      </c>
      <c r="H16" s="37" t="str">
        <f t="shared" si="10"/>
        <v>L</v>
      </c>
      <c r="I16" s="37">
        <f t="shared" si="6"/>
        <v>3</v>
      </c>
      <c r="J16" s="49" t="str">
        <f t="shared" si="1"/>
        <v/>
      </c>
      <c r="K16" s="49" t="str">
        <f t="shared" si="2"/>
        <v/>
      </c>
      <c r="L16" s="49">
        <f t="shared" si="3"/>
        <v>-2</v>
      </c>
      <c r="M16" s="45">
        <f t="shared" si="4"/>
        <v>-2</v>
      </c>
      <c r="N16" s="40">
        <f t="shared" si="5"/>
        <v>12</v>
      </c>
      <c r="O16" s="65" t="str">
        <f t="shared" si="7"/>
        <v/>
      </c>
      <c r="P16" s="65" t="str">
        <f t="shared" si="8"/>
        <v/>
      </c>
      <c r="Q16" s="41"/>
      <c r="R16" s="79"/>
      <c r="S16" s="79"/>
      <c r="T16" s="79"/>
      <c r="U16" s="79"/>
      <c r="V16" s="79"/>
      <c r="W16" s="79"/>
      <c r="X16" s="79"/>
      <c r="Y16" s="79"/>
      <c r="Z16" s="79"/>
      <c r="AA16" s="43">
        <v>12</v>
      </c>
      <c r="AB16" s="81">
        <v>2048</v>
      </c>
      <c r="AC16" s="81">
        <v>70</v>
      </c>
      <c r="AD16" s="82">
        <v>1</v>
      </c>
      <c r="AE16" s="81">
        <v>117</v>
      </c>
      <c r="AF16" s="81">
        <v>2048</v>
      </c>
      <c r="AG16" s="81">
        <v>84</v>
      </c>
      <c r="AH16" s="81">
        <v>144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51" customFormat="1">
      <c r="A17" s="33">
        <v>13</v>
      </c>
      <c r="B17" s="95">
        <v>0</v>
      </c>
      <c r="C17" s="34">
        <f t="shared" si="0"/>
        <v>0</v>
      </c>
      <c r="D17" s="35">
        <f t="shared" si="9"/>
        <v>8</v>
      </c>
      <c r="E17" s="48"/>
      <c r="F17" s="48"/>
      <c r="G17" s="48" t="str">
        <f>"2"</f>
        <v>2</v>
      </c>
      <c r="H17" s="37" t="str">
        <f t="shared" si="10"/>
        <v>L</v>
      </c>
      <c r="I17" s="37">
        <f t="shared" si="6"/>
        <v>4</v>
      </c>
      <c r="J17" s="49" t="str">
        <f t="shared" si="1"/>
        <v/>
      </c>
      <c r="K17" s="49" t="str">
        <f t="shared" si="2"/>
        <v/>
      </c>
      <c r="L17" s="49">
        <f t="shared" si="3"/>
        <v>-4</v>
      </c>
      <c r="M17" s="45">
        <f t="shared" si="4"/>
        <v>-4</v>
      </c>
      <c r="N17" s="40">
        <f t="shared" si="5"/>
        <v>8</v>
      </c>
      <c r="O17" s="65" t="str">
        <f t="shared" si="7"/>
        <v/>
      </c>
      <c r="P17" s="65" t="str">
        <f t="shared" si="8"/>
        <v/>
      </c>
      <c r="Q17" s="41"/>
      <c r="R17" s="79"/>
      <c r="S17" s="79"/>
      <c r="T17" s="79"/>
      <c r="U17" s="79"/>
      <c r="V17" s="79"/>
      <c r="W17" s="79"/>
      <c r="X17" s="79"/>
      <c r="Y17" s="79"/>
      <c r="Z17" s="79"/>
      <c r="AA17" s="43">
        <v>13</v>
      </c>
      <c r="AB17" s="81">
        <v>4096</v>
      </c>
      <c r="AC17" s="81">
        <v>105</v>
      </c>
      <c r="AD17" s="82">
        <v>2</v>
      </c>
      <c r="AE17" s="81">
        <v>1</v>
      </c>
      <c r="AF17" s="81">
        <v>4096</v>
      </c>
      <c r="AG17" s="81">
        <v>113</v>
      </c>
      <c r="AH17" s="81">
        <v>233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51" customFormat="1">
      <c r="A18" s="33">
        <v>14</v>
      </c>
      <c r="B18" s="95">
        <v>12</v>
      </c>
      <c r="C18" s="34" t="str">
        <f t="shared" si="0"/>
        <v>1</v>
      </c>
      <c r="D18" s="35">
        <f t="shared" si="9"/>
        <v>16</v>
      </c>
      <c r="E18" s="48"/>
      <c r="F18" s="48"/>
      <c r="G18" s="48" t="str">
        <f>"2"</f>
        <v>2</v>
      </c>
      <c r="H18" s="37" t="str">
        <f t="shared" si="10"/>
        <v>L</v>
      </c>
      <c r="I18" s="37">
        <f t="shared" si="6"/>
        <v>5</v>
      </c>
      <c r="J18" s="49" t="str">
        <f t="shared" si="1"/>
        <v/>
      </c>
      <c r="K18" s="49" t="str">
        <f t="shared" si="2"/>
        <v/>
      </c>
      <c r="L18" s="49">
        <f t="shared" si="3"/>
        <v>-8</v>
      </c>
      <c r="M18" s="45">
        <f t="shared" si="4"/>
        <v>-8</v>
      </c>
      <c r="N18" s="40">
        <f t="shared" si="5"/>
        <v>0</v>
      </c>
      <c r="O18" s="65" t="str">
        <f t="shared" si="7"/>
        <v/>
      </c>
      <c r="P18" s="65" t="str">
        <f t="shared" si="8"/>
        <v/>
      </c>
      <c r="Q18" s="41"/>
      <c r="R18" s="52"/>
      <c r="S18" s="52"/>
      <c r="T18" s="52"/>
      <c r="U18" s="52"/>
      <c r="V18" s="52"/>
      <c r="W18" s="52"/>
      <c r="X18" s="52"/>
      <c r="Y18" s="52"/>
      <c r="Z18" s="52"/>
      <c r="AA18" s="43">
        <v>14</v>
      </c>
      <c r="AB18" s="81">
        <v>8192</v>
      </c>
      <c r="AC18" s="81">
        <v>160</v>
      </c>
      <c r="AD18" s="82">
        <v>4</v>
      </c>
      <c r="AE18" s="81">
        <v>1</v>
      </c>
      <c r="AF18" s="81">
        <v>8192</v>
      </c>
      <c r="AG18" s="81">
        <v>165</v>
      </c>
      <c r="AH18" s="81">
        <v>377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51" customFormat="1">
      <c r="A19" s="33">
        <v>15</v>
      </c>
      <c r="B19" s="95">
        <v>12</v>
      </c>
      <c r="C19" s="34" t="str">
        <f t="shared" si="0"/>
        <v>1</v>
      </c>
      <c r="D19" s="35">
        <f t="shared" si="9"/>
        <v>32</v>
      </c>
      <c r="E19" s="48"/>
      <c r="F19" s="48"/>
      <c r="G19" s="48" t="str">
        <f>"2"</f>
        <v>2</v>
      </c>
      <c r="H19" s="37" t="str">
        <f t="shared" si="10"/>
        <v>L</v>
      </c>
      <c r="I19" s="37">
        <f t="shared" si="6"/>
        <v>6</v>
      </c>
      <c r="J19" s="49" t="str">
        <f t="shared" si="1"/>
        <v/>
      </c>
      <c r="K19" s="49" t="str">
        <f t="shared" si="2"/>
        <v/>
      </c>
      <c r="L19" s="49">
        <f t="shared" si="3"/>
        <v>-16</v>
      </c>
      <c r="M19" s="45">
        <f t="shared" si="4"/>
        <v>-16</v>
      </c>
      <c r="N19" s="40">
        <f t="shared" si="5"/>
        <v>-16</v>
      </c>
      <c r="O19" s="65" t="str">
        <f t="shared" si="7"/>
        <v/>
      </c>
      <c r="P19" s="65" t="str">
        <f t="shared" si="8"/>
        <v/>
      </c>
      <c r="Q19" s="41"/>
      <c r="R19"/>
      <c r="S19"/>
      <c r="T19"/>
      <c r="U19"/>
      <c r="V19"/>
      <c r="W19"/>
      <c r="X19"/>
      <c r="Y19"/>
      <c r="Z19" t="s">
        <v>0</v>
      </c>
      <c r="AA19" s="43">
        <v>15</v>
      </c>
      <c r="AB19" s="81">
        <v>240</v>
      </c>
      <c r="AC19" s="81">
        <v>240</v>
      </c>
      <c r="AD19" s="82">
        <v>2</v>
      </c>
      <c r="AE19" s="81">
        <v>351</v>
      </c>
      <c r="AF19" s="83"/>
      <c r="AG19" s="81">
        <v>221</v>
      </c>
      <c r="AH19" s="81">
        <v>610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51" customFormat="1">
      <c r="A20" s="33">
        <v>16</v>
      </c>
      <c r="B20" s="95">
        <v>24</v>
      </c>
      <c r="C20" s="34" t="str">
        <f t="shared" si="0"/>
        <v>2</v>
      </c>
      <c r="D20" s="35">
        <f t="shared" si="9"/>
        <v>1</v>
      </c>
      <c r="E20" s="48"/>
      <c r="F20" s="48"/>
      <c r="G20" s="48" t="str">
        <f>"2"</f>
        <v>2</v>
      </c>
      <c r="H20" s="37" t="str">
        <f t="shared" si="10"/>
        <v>W</v>
      </c>
      <c r="I20" s="37">
        <f t="shared" si="6"/>
        <v>1</v>
      </c>
      <c r="J20" s="49" t="str">
        <f t="shared" si="1"/>
        <v/>
      </c>
      <c r="K20" s="49" t="str">
        <f t="shared" si="2"/>
        <v/>
      </c>
      <c r="L20" s="49">
        <f t="shared" si="3"/>
        <v>64</v>
      </c>
      <c r="M20" s="45">
        <f t="shared" si="4"/>
        <v>64</v>
      </c>
      <c r="N20" s="40">
        <f t="shared" si="5"/>
        <v>48</v>
      </c>
      <c r="O20" s="65" t="str">
        <f t="shared" si="7"/>
        <v/>
      </c>
      <c r="P20" s="65" t="str">
        <f t="shared" si="8"/>
        <v/>
      </c>
      <c r="Q20" s="41"/>
      <c r="R20" t="s">
        <v>0</v>
      </c>
      <c r="S20"/>
      <c r="T20" t="s">
        <v>0</v>
      </c>
      <c r="U20" t="s">
        <v>0</v>
      </c>
      <c r="V20" t="s">
        <v>0</v>
      </c>
      <c r="W20"/>
      <c r="X20"/>
      <c r="Y20"/>
      <c r="Z20"/>
      <c r="AA20" s="43">
        <v>16</v>
      </c>
      <c r="AB20" s="81">
        <v>360</v>
      </c>
      <c r="AC20" s="81">
        <v>360</v>
      </c>
      <c r="AD20" s="82">
        <v>1</v>
      </c>
      <c r="AE20" s="81">
        <v>1</v>
      </c>
      <c r="AF20" s="83"/>
      <c r="AG20" s="81">
        <v>296</v>
      </c>
      <c r="AH20" s="81">
        <v>987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s="51" customFormat="1">
      <c r="A21" s="33">
        <v>17</v>
      </c>
      <c r="B21" s="95">
        <v>4</v>
      </c>
      <c r="C21" s="34" t="str">
        <f t="shared" si="0"/>
        <v>1</v>
      </c>
      <c r="D21" s="35">
        <f t="shared" si="9"/>
        <v>2</v>
      </c>
      <c r="E21" s="48"/>
      <c r="F21" s="48"/>
      <c r="G21" s="48" t="str">
        <f>"2"</f>
        <v>2</v>
      </c>
      <c r="H21" s="37" t="str">
        <f t="shared" si="10"/>
        <v>L</v>
      </c>
      <c r="I21" s="37">
        <f t="shared" si="6"/>
        <v>2</v>
      </c>
      <c r="J21" s="49" t="str">
        <f t="shared" si="1"/>
        <v/>
      </c>
      <c r="K21" s="49" t="str">
        <f t="shared" si="2"/>
        <v/>
      </c>
      <c r="L21" s="49">
        <f t="shared" si="3"/>
        <v>-1</v>
      </c>
      <c r="M21" s="45">
        <f t="shared" si="4"/>
        <v>-1</v>
      </c>
      <c r="N21" s="40">
        <f t="shared" si="5"/>
        <v>47</v>
      </c>
      <c r="O21" s="65" t="str">
        <f t="shared" si="7"/>
        <v/>
      </c>
      <c r="P21" s="65" t="str">
        <f t="shared" si="8"/>
        <v/>
      </c>
      <c r="Q21" s="41"/>
      <c r="R21" t="s">
        <v>0</v>
      </c>
      <c r="S21" t="s">
        <v>0</v>
      </c>
      <c r="T21" t="s">
        <v>0</v>
      </c>
      <c r="U21" t="s">
        <v>0</v>
      </c>
      <c r="V21" t="s">
        <v>0</v>
      </c>
      <c r="W21"/>
      <c r="X21"/>
      <c r="Y21"/>
      <c r="Z21"/>
      <c r="AA21" s="43">
        <v>17</v>
      </c>
      <c r="AB21" s="81">
        <v>540</v>
      </c>
      <c r="AC21" s="81">
        <v>540</v>
      </c>
      <c r="AD21" s="82">
        <v>2</v>
      </c>
      <c r="AE21" s="81">
        <v>1</v>
      </c>
      <c r="AF21" s="83"/>
      <c r="AG21" s="81">
        <v>396</v>
      </c>
      <c r="AH21" s="81">
        <v>1597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s="51" customFormat="1">
      <c r="A22" s="53">
        <v>18</v>
      </c>
      <c r="B22" s="95">
        <v>30</v>
      </c>
      <c r="C22" s="34" t="str">
        <f t="shared" si="0"/>
        <v>3</v>
      </c>
      <c r="D22" s="35">
        <f t="shared" si="9"/>
        <v>4</v>
      </c>
      <c r="E22" s="48"/>
      <c r="F22" s="48"/>
      <c r="G22" s="48" t="str">
        <f>"2"</f>
        <v>2</v>
      </c>
      <c r="H22" s="37" t="str">
        <f t="shared" si="10"/>
        <v>L</v>
      </c>
      <c r="I22" s="37">
        <f t="shared" si="6"/>
        <v>3</v>
      </c>
      <c r="J22" s="49" t="str">
        <f t="shared" si="1"/>
        <v/>
      </c>
      <c r="K22" s="49" t="str">
        <f t="shared" si="2"/>
        <v/>
      </c>
      <c r="L22" s="49">
        <f t="shared" si="3"/>
        <v>-2</v>
      </c>
      <c r="M22" s="45">
        <f t="shared" si="4"/>
        <v>-2</v>
      </c>
      <c r="N22" s="40">
        <f t="shared" si="5"/>
        <v>45</v>
      </c>
      <c r="O22" s="65" t="str">
        <f t="shared" si="7"/>
        <v/>
      </c>
      <c r="P22" s="65" t="str">
        <f t="shared" si="8"/>
        <v/>
      </c>
      <c r="Q22" s="41"/>
      <c r="R22" t="s">
        <v>0</v>
      </c>
      <c r="S22" t="s">
        <v>10</v>
      </c>
      <c r="T22" t="s">
        <v>0</v>
      </c>
      <c r="U22"/>
      <c r="V22"/>
      <c r="W22"/>
      <c r="X22"/>
      <c r="Y22"/>
      <c r="Z22" t="s">
        <v>0</v>
      </c>
      <c r="AA22" s="43">
        <v>18</v>
      </c>
      <c r="AB22" s="81">
        <v>810</v>
      </c>
      <c r="AC22" s="81">
        <v>810</v>
      </c>
      <c r="AD22" s="82">
        <v>4</v>
      </c>
      <c r="AE22" s="81">
        <v>1053</v>
      </c>
      <c r="AF22" s="83"/>
      <c r="AG22" s="81">
        <v>529</v>
      </c>
      <c r="AH22" s="81">
        <v>2584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s="51" customFormat="1">
      <c r="A23" s="53">
        <v>19</v>
      </c>
      <c r="B23" s="95">
        <v>3</v>
      </c>
      <c r="C23" s="34" t="str">
        <f t="shared" si="0"/>
        <v>1</v>
      </c>
      <c r="D23" s="35">
        <f t="shared" si="9"/>
        <v>8</v>
      </c>
      <c r="E23" s="48"/>
      <c r="F23" s="48"/>
      <c r="G23" s="48" t="str">
        <f>"2"</f>
        <v>2</v>
      </c>
      <c r="H23" s="37" t="str">
        <f t="shared" si="10"/>
        <v>L</v>
      </c>
      <c r="I23" s="37">
        <f t="shared" si="6"/>
        <v>4</v>
      </c>
      <c r="J23" s="49" t="str">
        <f t="shared" si="1"/>
        <v/>
      </c>
      <c r="K23" s="49" t="str">
        <f t="shared" si="2"/>
        <v/>
      </c>
      <c r="L23" s="49">
        <f t="shared" si="3"/>
        <v>-4</v>
      </c>
      <c r="M23" s="45">
        <f t="shared" si="4"/>
        <v>-4</v>
      </c>
      <c r="N23" s="40">
        <f t="shared" si="5"/>
        <v>41</v>
      </c>
      <c r="O23" s="65" t="str">
        <f t="shared" si="7"/>
        <v/>
      </c>
      <c r="P23" s="65" t="str">
        <f t="shared" si="8"/>
        <v/>
      </c>
      <c r="Q23" s="41"/>
      <c r="R23"/>
      <c r="S23"/>
      <c r="T23"/>
      <c r="U23"/>
      <c r="V23"/>
      <c r="W23"/>
      <c r="X23"/>
      <c r="Y23"/>
      <c r="Z23"/>
      <c r="AA23" s="43">
        <v>19</v>
      </c>
      <c r="AB23" s="81">
        <v>1200</v>
      </c>
      <c r="AC23" s="81">
        <v>1200</v>
      </c>
      <c r="AD23" s="82">
        <v>3</v>
      </c>
      <c r="AE23" s="83"/>
      <c r="AF23" s="83"/>
      <c r="AG23" s="81">
        <v>706</v>
      </c>
      <c r="AH23" s="81">
        <v>4181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s="51" customFormat="1">
      <c r="A24" s="53">
        <v>20</v>
      </c>
      <c r="B24" s="95">
        <v>36</v>
      </c>
      <c r="C24" s="34" t="str">
        <f t="shared" si="0"/>
        <v>3</v>
      </c>
      <c r="D24" s="35">
        <f t="shared" si="9"/>
        <v>16</v>
      </c>
      <c r="E24" s="48"/>
      <c r="F24" s="48"/>
      <c r="G24" s="48" t="str">
        <f>"2"</f>
        <v>2</v>
      </c>
      <c r="H24" s="37" t="str">
        <f t="shared" si="10"/>
        <v>L</v>
      </c>
      <c r="I24" s="37">
        <f t="shared" si="6"/>
        <v>5</v>
      </c>
      <c r="J24" s="49" t="str">
        <f t="shared" si="1"/>
        <v/>
      </c>
      <c r="K24" s="49" t="str">
        <f t="shared" si="2"/>
        <v/>
      </c>
      <c r="L24" s="49">
        <f t="shared" si="3"/>
        <v>-8</v>
      </c>
      <c r="M24" s="45">
        <f t="shared" si="4"/>
        <v>-8</v>
      </c>
      <c r="N24" s="40">
        <f t="shared" si="5"/>
        <v>33</v>
      </c>
      <c r="O24" s="65" t="str">
        <f t="shared" si="7"/>
        <v/>
      </c>
      <c r="P24" s="65" t="str">
        <f t="shared" si="8"/>
        <v/>
      </c>
      <c r="Q24" s="41"/>
      <c r="R24"/>
      <c r="S24"/>
      <c r="T24"/>
      <c r="U24"/>
      <c r="V24"/>
      <c r="W24"/>
      <c r="X24"/>
      <c r="Y24"/>
      <c r="Z24"/>
      <c r="AA24" s="43">
        <v>20</v>
      </c>
      <c r="AB24" s="81">
        <v>1800</v>
      </c>
      <c r="AC24" s="81">
        <v>1800</v>
      </c>
      <c r="AD24" s="82">
        <v>3</v>
      </c>
      <c r="AE24" s="83"/>
      <c r="AF24" s="83"/>
      <c r="AG24" s="81">
        <v>942</v>
      </c>
      <c r="AH24" s="81">
        <v>6765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s="51" customFormat="1">
      <c r="A25" s="53">
        <v>21</v>
      </c>
      <c r="B25" s="95">
        <v>7</v>
      </c>
      <c r="C25" s="34" t="str">
        <f t="shared" si="0"/>
        <v>1</v>
      </c>
      <c r="D25" s="35">
        <f t="shared" si="9"/>
        <v>32</v>
      </c>
      <c r="E25" s="48"/>
      <c r="F25" s="48"/>
      <c r="G25" s="48" t="str">
        <f>"2"</f>
        <v>2</v>
      </c>
      <c r="H25" s="37" t="str">
        <f t="shared" si="10"/>
        <v>L</v>
      </c>
      <c r="I25" s="37">
        <f t="shared" si="6"/>
        <v>6</v>
      </c>
      <c r="J25" s="49" t="str">
        <f t="shared" si="1"/>
        <v/>
      </c>
      <c r="K25" s="49" t="str">
        <f t="shared" si="2"/>
        <v/>
      </c>
      <c r="L25" s="49">
        <f t="shared" si="3"/>
        <v>-16</v>
      </c>
      <c r="M25" s="45">
        <f t="shared" si="4"/>
        <v>-16</v>
      </c>
      <c r="N25" s="40">
        <f t="shared" si="5"/>
        <v>17</v>
      </c>
      <c r="O25" s="65" t="str">
        <f t="shared" si="7"/>
        <v/>
      </c>
      <c r="P25" s="65" t="str">
        <f t="shared" si="8"/>
        <v/>
      </c>
      <c r="Q25" s="41"/>
      <c r="R25"/>
      <c r="S25"/>
      <c r="T25"/>
      <c r="U25"/>
      <c r="V25"/>
      <c r="W25"/>
      <c r="X25"/>
      <c r="Y25"/>
      <c r="Z25"/>
      <c r="AA25" s="43">
        <v>21</v>
      </c>
      <c r="AB25" s="81">
        <v>2700</v>
      </c>
      <c r="AC25" s="81">
        <v>2700</v>
      </c>
      <c r="AD25" s="82">
        <v>3</v>
      </c>
      <c r="AE25" s="83"/>
      <c r="AF25" s="83"/>
      <c r="AG25" s="81">
        <v>1257</v>
      </c>
      <c r="AH25" s="83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s="51" customFormat="1">
      <c r="A26" s="53">
        <v>22</v>
      </c>
      <c r="B26" s="95">
        <v>8</v>
      </c>
      <c r="C26" s="34" t="str">
        <f t="shared" si="0"/>
        <v>1</v>
      </c>
      <c r="D26" s="35">
        <f t="shared" si="9"/>
        <v>64</v>
      </c>
      <c r="E26" s="48"/>
      <c r="F26" s="48"/>
      <c r="G26" s="48" t="str">
        <f>"2"</f>
        <v>2</v>
      </c>
      <c r="H26" s="37" t="str">
        <f t="shared" si="10"/>
        <v>L</v>
      </c>
      <c r="I26" s="37">
        <f t="shared" si="6"/>
        <v>7</v>
      </c>
      <c r="J26" s="49" t="str">
        <f t="shared" si="1"/>
        <v/>
      </c>
      <c r="K26" s="49" t="str">
        <f t="shared" si="2"/>
        <v/>
      </c>
      <c r="L26" s="49">
        <f t="shared" si="3"/>
        <v>-32</v>
      </c>
      <c r="M26" s="45">
        <f t="shared" si="4"/>
        <v>-32</v>
      </c>
      <c r="N26" s="40">
        <f t="shared" si="5"/>
        <v>-15</v>
      </c>
      <c r="O26" s="65" t="str">
        <f t="shared" si="7"/>
        <v/>
      </c>
      <c r="P26" s="65" t="str">
        <f t="shared" si="8"/>
        <v/>
      </c>
      <c r="Q26" s="41"/>
      <c r="R26"/>
      <c r="S26"/>
      <c r="T26"/>
      <c r="U26"/>
      <c r="V26"/>
      <c r="W26"/>
      <c r="X26"/>
      <c r="Y26"/>
      <c r="Z26"/>
      <c r="AA26" s="43">
        <v>22</v>
      </c>
      <c r="AB26" s="81">
        <v>4000</v>
      </c>
      <c r="AC26" s="81">
        <v>4000</v>
      </c>
      <c r="AD26" s="82">
        <v>1</v>
      </c>
      <c r="AE26" s="83"/>
      <c r="AF26" s="83"/>
      <c r="AG26" s="81">
        <v>1677</v>
      </c>
      <c r="AH26" s="83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s="51" customFormat="1">
      <c r="A27" s="53">
        <v>23</v>
      </c>
      <c r="B27" s="95">
        <v>13</v>
      </c>
      <c r="C27" s="34" t="str">
        <f t="shared" si="0"/>
        <v>2</v>
      </c>
      <c r="D27" s="35">
        <f t="shared" si="9"/>
        <v>1</v>
      </c>
      <c r="E27" s="48"/>
      <c r="F27" s="48"/>
      <c r="G27" s="48" t="str">
        <f>"2"</f>
        <v>2</v>
      </c>
      <c r="H27" s="37" t="str">
        <f t="shared" si="10"/>
        <v>W</v>
      </c>
      <c r="I27" s="37">
        <f t="shared" si="6"/>
        <v>1</v>
      </c>
      <c r="J27" s="49" t="str">
        <f t="shared" si="1"/>
        <v/>
      </c>
      <c r="K27" s="49" t="str">
        <f t="shared" si="2"/>
        <v/>
      </c>
      <c r="L27" s="49">
        <f t="shared" si="3"/>
        <v>128</v>
      </c>
      <c r="M27" s="45">
        <f t="shared" si="4"/>
        <v>128</v>
      </c>
      <c r="N27" s="40">
        <f t="shared" si="5"/>
        <v>113</v>
      </c>
      <c r="O27" s="65" t="str">
        <f t="shared" si="7"/>
        <v/>
      </c>
      <c r="P27" s="65" t="str">
        <f t="shared" si="8"/>
        <v/>
      </c>
      <c r="Q27" s="41"/>
      <c r="R27"/>
      <c r="S27"/>
      <c r="T27"/>
      <c r="U27"/>
      <c r="V27"/>
      <c r="W27"/>
      <c r="X27"/>
      <c r="Y27"/>
      <c r="Z27"/>
      <c r="AA27" s="43">
        <v>23</v>
      </c>
      <c r="AB27" s="81">
        <v>6000</v>
      </c>
      <c r="AC27" s="81">
        <v>6000</v>
      </c>
      <c r="AD27" s="82">
        <v>2</v>
      </c>
      <c r="AE27" s="83"/>
      <c r="AF27" s="83"/>
      <c r="AG27" s="81">
        <v>2237</v>
      </c>
      <c r="AH27" s="8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s="51" customFormat="1">
      <c r="A28" s="53">
        <v>24</v>
      </c>
      <c r="B28" s="95">
        <v>21</v>
      </c>
      <c r="C28" s="34" t="str">
        <f t="shared" si="0"/>
        <v>2</v>
      </c>
      <c r="D28" s="35">
        <f t="shared" si="9"/>
        <v>1</v>
      </c>
      <c r="E28" s="48"/>
      <c r="F28" s="48"/>
      <c r="G28" s="48" t="str">
        <f>"2"</f>
        <v>2</v>
      </c>
      <c r="H28" s="37" t="str">
        <f t="shared" si="10"/>
        <v>W</v>
      </c>
      <c r="I28" s="37">
        <f t="shared" si="6"/>
        <v>1</v>
      </c>
      <c r="J28" s="49" t="str">
        <f t="shared" si="1"/>
        <v/>
      </c>
      <c r="K28" s="49" t="str">
        <f t="shared" si="2"/>
        <v/>
      </c>
      <c r="L28" s="49">
        <f t="shared" si="3"/>
        <v>2</v>
      </c>
      <c r="M28" s="45">
        <f t="shared" si="4"/>
        <v>2</v>
      </c>
      <c r="N28" s="40">
        <f t="shared" si="5"/>
        <v>115</v>
      </c>
      <c r="O28" s="65" t="str">
        <f t="shared" si="7"/>
        <v/>
      </c>
      <c r="P28" s="65" t="str">
        <f t="shared" si="8"/>
        <v/>
      </c>
      <c r="Q28" s="41"/>
      <c r="R28"/>
      <c r="S28"/>
      <c r="T28"/>
      <c r="U28"/>
      <c r="V28"/>
      <c r="W28"/>
      <c r="X28"/>
      <c r="Y28"/>
      <c r="Z28"/>
      <c r="AA28" s="43">
        <v>24</v>
      </c>
      <c r="AB28" s="81">
        <v>9000</v>
      </c>
      <c r="AC28" s="81">
        <v>9000</v>
      </c>
      <c r="AD28" s="82">
        <v>2</v>
      </c>
      <c r="AE28" s="83"/>
      <c r="AF28" s="83"/>
      <c r="AG28" s="81"/>
      <c r="AH28" s="83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s="51" customFormat="1">
      <c r="A29" s="53">
        <v>25</v>
      </c>
      <c r="B29" s="95">
        <v>30</v>
      </c>
      <c r="C29" s="34" t="str">
        <f t="shared" si="0"/>
        <v>3</v>
      </c>
      <c r="D29" s="35">
        <f t="shared" si="9"/>
        <v>2</v>
      </c>
      <c r="E29" s="48"/>
      <c r="F29" s="48"/>
      <c r="G29" s="48" t="str">
        <f>"2"</f>
        <v>2</v>
      </c>
      <c r="H29" s="37" t="str">
        <f t="shared" si="10"/>
        <v>L</v>
      </c>
      <c r="I29" s="37">
        <f t="shared" si="6"/>
        <v>2</v>
      </c>
      <c r="J29" s="49" t="str">
        <f t="shared" si="1"/>
        <v/>
      </c>
      <c r="K29" s="49" t="str">
        <f t="shared" si="2"/>
        <v/>
      </c>
      <c r="L29" s="49">
        <f t="shared" si="3"/>
        <v>-1</v>
      </c>
      <c r="M29" s="45">
        <f t="shared" si="4"/>
        <v>-1</v>
      </c>
      <c r="N29" s="40">
        <f t="shared" si="5"/>
        <v>114</v>
      </c>
      <c r="O29" s="65" t="str">
        <f t="shared" si="7"/>
        <v/>
      </c>
      <c r="P29" s="65" t="str">
        <f t="shared" si="8"/>
        <v/>
      </c>
      <c r="Q29" s="41"/>
      <c r="R29"/>
      <c r="S29"/>
      <c r="T29"/>
      <c r="U29"/>
      <c r="V29"/>
      <c r="W29"/>
      <c r="X29"/>
      <c r="Y29"/>
      <c r="Z29"/>
      <c r="AA29" s="43">
        <v>25</v>
      </c>
      <c r="AB29" s="81">
        <v>10000</v>
      </c>
      <c r="AC29" s="81">
        <v>10000</v>
      </c>
      <c r="AD29" s="82">
        <v>3</v>
      </c>
      <c r="AE29" s="83"/>
      <c r="AF29" s="83"/>
      <c r="AG29" s="83"/>
      <c r="AH29" s="83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s="51" customFormat="1">
      <c r="A30" s="53">
        <v>26</v>
      </c>
      <c r="B30" s="95">
        <v>12</v>
      </c>
      <c r="C30" s="34" t="str">
        <f t="shared" si="0"/>
        <v>1</v>
      </c>
      <c r="D30" s="35">
        <f t="shared" si="9"/>
        <v>4</v>
      </c>
      <c r="E30" s="48"/>
      <c r="F30" s="48"/>
      <c r="G30" s="48" t="str">
        <f>"2"</f>
        <v>2</v>
      </c>
      <c r="H30" s="37" t="str">
        <f t="shared" si="10"/>
        <v>L</v>
      </c>
      <c r="I30" s="37">
        <f t="shared" si="6"/>
        <v>3</v>
      </c>
      <c r="J30" s="49" t="str">
        <f t="shared" si="1"/>
        <v/>
      </c>
      <c r="K30" s="49" t="str">
        <f t="shared" si="2"/>
        <v/>
      </c>
      <c r="L30" s="49">
        <f t="shared" si="3"/>
        <v>-2</v>
      </c>
      <c r="M30" s="45">
        <f t="shared" si="4"/>
        <v>-2</v>
      </c>
      <c r="N30" s="40">
        <f t="shared" si="5"/>
        <v>112</v>
      </c>
      <c r="O30" s="65" t="str">
        <f t="shared" si="7"/>
        <v/>
      </c>
      <c r="P30" s="65" t="str">
        <f t="shared" si="8"/>
        <v/>
      </c>
      <c r="Q30" s="41"/>
      <c r="R30"/>
      <c r="S30"/>
      <c r="T30"/>
      <c r="U30"/>
      <c r="V30"/>
      <c r="W30"/>
      <c r="X30"/>
      <c r="Y30"/>
      <c r="Z30"/>
      <c r="AA30"/>
      <c r="AB30" s="30"/>
      <c r="AC30" s="30"/>
      <c r="AD30" s="82">
        <v>3</v>
      </c>
      <c r="AE30" s="30"/>
      <c r="AF30" s="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s="51" customFormat="1">
      <c r="A31" s="53">
        <v>27</v>
      </c>
      <c r="B31" s="95">
        <v>4</v>
      </c>
      <c r="C31" s="34" t="str">
        <f t="shared" si="0"/>
        <v>1</v>
      </c>
      <c r="D31" s="35">
        <f t="shared" si="9"/>
        <v>8</v>
      </c>
      <c r="E31" s="48"/>
      <c r="F31" s="48"/>
      <c r="G31" s="48" t="str">
        <f>"2"</f>
        <v>2</v>
      </c>
      <c r="H31" s="37" t="str">
        <f t="shared" si="10"/>
        <v>L</v>
      </c>
      <c r="I31" s="37">
        <f t="shared" si="6"/>
        <v>4</v>
      </c>
      <c r="J31" s="49" t="str">
        <f t="shared" si="1"/>
        <v/>
      </c>
      <c r="K31" s="49" t="str">
        <f t="shared" si="2"/>
        <v/>
      </c>
      <c r="L31" s="49">
        <f t="shared" si="3"/>
        <v>-4</v>
      </c>
      <c r="M31" s="45">
        <f t="shared" si="4"/>
        <v>-4</v>
      </c>
      <c r="N31" s="40">
        <f t="shared" si="5"/>
        <v>108</v>
      </c>
      <c r="O31" s="65" t="str">
        <f t="shared" si="7"/>
        <v/>
      </c>
      <c r="P31" s="65" t="str">
        <f t="shared" si="8"/>
        <v/>
      </c>
      <c r="Q31" s="41"/>
      <c r="R31" s="6"/>
      <c r="S31"/>
      <c r="T31"/>
      <c r="U31" s="7"/>
      <c r="V31"/>
      <c r="W31"/>
      <c r="X31"/>
      <c r="Y31"/>
      <c r="Z31"/>
      <c r="AA31"/>
      <c r="AB31"/>
      <c r="AC31"/>
      <c r="AD31" s="82">
        <v>1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s="51" customFormat="1">
      <c r="A32" s="53">
        <v>28</v>
      </c>
      <c r="B32" s="95">
        <v>34</v>
      </c>
      <c r="C32" s="34" t="str">
        <f t="shared" si="0"/>
        <v>3</v>
      </c>
      <c r="D32" s="35">
        <f t="shared" si="9"/>
        <v>16</v>
      </c>
      <c r="E32" s="48"/>
      <c r="F32" s="48"/>
      <c r="G32" s="48" t="str">
        <f>"2"</f>
        <v>2</v>
      </c>
      <c r="H32" s="37" t="str">
        <f t="shared" si="10"/>
        <v>L</v>
      </c>
      <c r="I32" s="37">
        <f t="shared" si="6"/>
        <v>5</v>
      </c>
      <c r="J32" s="49" t="str">
        <f t="shared" si="1"/>
        <v/>
      </c>
      <c r="K32" s="49" t="str">
        <f t="shared" si="2"/>
        <v/>
      </c>
      <c r="L32" s="49">
        <f t="shared" si="3"/>
        <v>-8</v>
      </c>
      <c r="M32" s="45">
        <f t="shared" si="4"/>
        <v>-8</v>
      </c>
      <c r="N32" s="40">
        <f t="shared" si="5"/>
        <v>100</v>
      </c>
      <c r="O32" s="65" t="str">
        <f t="shared" si="7"/>
        <v/>
      </c>
      <c r="P32" s="65" t="str">
        <f t="shared" si="8"/>
        <v/>
      </c>
      <c r="Q32" s="41"/>
      <c r="R32" s="6"/>
      <c r="S32"/>
      <c r="T32"/>
      <c r="U32" s="7"/>
      <c r="V32"/>
      <c r="W32"/>
      <c r="X32"/>
      <c r="Y32"/>
      <c r="Z32"/>
      <c r="AA32"/>
      <c r="AB32"/>
      <c r="AC32"/>
      <c r="AD32" s="82">
        <v>2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s="51" customFormat="1">
      <c r="A33" s="53">
        <v>29</v>
      </c>
      <c r="B33" s="95">
        <v>28</v>
      </c>
      <c r="C33" s="34" t="str">
        <f t="shared" si="0"/>
        <v>3</v>
      </c>
      <c r="D33" s="35">
        <f t="shared" si="9"/>
        <v>32</v>
      </c>
      <c r="E33" s="48"/>
      <c r="F33" s="48"/>
      <c r="G33" s="48" t="str">
        <f>"2"</f>
        <v>2</v>
      </c>
      <c r="H33" s="37" t="str">
        <f t="shared" si="10"/>
        <v>L</v>
      </c>
      <c r="I33" s="37">
        <f t="shared" si="6"/>
        <v>6</v>
      </c>
      <c r="J33" s="49" t="str">
        <f t="shared" si="1"/>
        <v/>
      </c>
      <c r="K33" s="49" t="str">
        <f t="shared" si="2"/>
        <v/>
      </c>
      <c r="L33" s="49">
        <f t="shared" si="3"/>
        <v>-16</v>
      </c>
      <c r="M33" s="45">
        <f t="shared" si="4"/>
        <v>-16</v>
      </c>
      <c r="N33" s="40">
        <f t="shared" si="5"/>
        <v>84</v>
      </c>
      <c r="O33" s="65" t="str">
        <f t="shared" si="7"/>
        <v/>
      </c>
      <c r="P33" s="65" t="str">
        <f t="shared" si="8"/>
        <v/>
      </c>
      <c r="Q33" s="41"/>
      <c r="R33" s="6"/>
      <c r="S33"/>
      <c r="T33"/>
      <c r="U33" s="7"/>
      <c r="V33"/>
      <c r="W33"/>
      <c r="X33"/>
      <c r="Y33"/>
      <c r="Z33"/>
      <c r="AA33"/>
      <c r="AB33"/>
      <c r="AC33"/>
      <c r="AD33" s="82">
        <v>4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s="51" customFormat="1">
      <c r="A34" s="53">
        <v>30</v>
      </c>
      <c r="B34" s="95">
        <v>30</v>
      </c>
      <c r="C34" s="34" t="str">
        <f t="shared" si="0"/>
        <v>3</v>
      </c>
      <c r="D34" s="35">
        <f t="shared" si="9"/>
        <v>64</v>
      </c>
      <c r="E34" s="48"/>
      <c r="F34" s="48"/>
      <c r="G34" s="48" t="str">
        <f>"2"</f>
        <v>2</v>
      </c>
      <c r="H34" s="37" t="str">
        <f t="shared" si="10"/>
        <v>L</v>
      </c>
      <c r="I34" s="37">
        <f t="shared" si="6"/>
        <v>7</v>
      </c>
      <c r="J34" s="49" t="str">
        <f t="shared" si="1"/>
        <v/>
      </c>
      <c r="K34" s="49" t="str">
        <f t="shared" si="2"/>
        <v/>
      </c>
      <c r="L34" s="49">
        <f t="shared" si="3"/>
        <v>-32</v>
      </c>
      <c r="M34" s="45">
        <f t="shared" si="4"/>
        <v>-32</v>
      </c>
      <c r="N34" s="40">
        <f t="shared" si="5"/>
        <v>52</v>
      </c>
      <c r="O34" s="65" t="str">
        <f t="shared" si="7"/>
        <v/>
      </c>
      <c r="P34" s="65" t="str">
        <f t="shared" si="8"/>
        <v/>
      </c>
      <c r="Q34" s="41"/>
      <c r="R34" s="6"/>
      <c r="S34"/>
      <c r="T34"/>
      <c r="U34" s="7"/>
      <c r="V34"/>
      <c r="W34"/>
      <c r="X34"/>
      <c r="Y34"/>
      <c r="Z34"/>
      <c r="AA34"/>
      <c r="AB34"/>
      <c r="AC34"/>
      <c r="AD34" s="82">
        <v>2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s="51" customFormat="1">
      <c r="A35" s="53">
        <v>31</v>
      </c>
      <c r="B35" s="95">
        <v>17</v>
      </c>
      <c r="C35" s="34" t="str">
        <f t="shared" si="0"/>
        <v>2</v>
      </c>
      <c r="D35" s="35">
        <f t="shared" si="9"/>
        <v>1</v>
      </c>
      <c r="E35" s="48"/>
      <c r="F35" s="48"/>
      <c r="G35" s="48" t="str">
        <f>"2"</f>
        <v>2</v>
      </c>
      <c r="H35" s="37" t="str">
        <f t="shared" si="10"/>
        <v>W</v>
      </c>
      <c r="I35" s="37">
        <f t="shared" si="6"/>
        <v>1</v>
      </c>
      <c r="J35" s="49" t="str">
        <f t="shared" si="1"/>
        <v/>
      </c>
      <c r="K35" s="49" t="str">
        <f t="shared" si="2"/>
        <v/>
      </c>
      <c r="L35" s="49">
        <f t="shared" si="3"/>
        <v>128</v>
      </c>
      <c r="M35" s="45">
        <f t="shared" si="4"/>
        <v>128</v>
      </c>
      <c r="N35" s="40">
        <f t="shared" si="5"/>
        <v>180</v>
      </c>
      <c r="O35" s="65" t="str">
        <f t="shared" si="7"/>
        <v/>
      </c>
      <c r="P35" s="65" t="str">
        <f t="shared" si="8"/>
        <v/>
      </c>
      <c r="Q35" s="41"/>
      <c r="R35" s="6"/>
      <c r="S35"/>
      <c r="T35"/>
      <c r="U35" s="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s="51" customFormat="1">
      <c r="A36" s="53">
        <v>32</v>
      </c>
      <c r="B36" s="95">
        <v>16</v>
      </c>
      <c r="C36" s="34" t="str">
        <f t="shared" si="0"/>
        <v>2</v>
      </c>
      <c r="D36" s="35">
        <f t="shared" si="9"/>
        <v>1</v>
      </c>
      <c r="E36" s="48"/>
      <c r="F36" s="48"/>
      <c r="G36" s="48" t="str">
        <f>"2"</f>
        <v>2</v>
      </c>
      <c r="H36" s="37" t="str">
        <f t="shared" si="10"/>
        <v>W</v>
      </c>
      <c r="I36" s="37">
        <f t="shared" si="6"/>
        <v>1</v>
      </c>
      <c r="J36" s="49" t="str">
        <f t="shared" si="1"/>
        <v/>
      </c>
      <c r="K36" s="49" t="str">
        <f t="shared" si="2"/>
        <v/>
      </c>
      <c r="L36" s="49">
        <f t="shared" si="3"/>
        <v>2</v>
      </c>
      <c r="M36" s="45">
        <f t="shared" si="4"/>
        <v>2</v>
      </c>
      <c r="N36" s="40">
        <f t="shared" si="5"/>
        <v>182</v>
      </c>
      <c r="O36" s="65" t="str">
        <f t="shared" si="7"/>
        <v/>
      </c>
      <c r="P36" s="65" t="str">
        <f t="shared" si="8"/>
        <v/>
      </c>
      <c r="Q36" s="41"/>
      <c r="R36" s="6"/>
      <c r="S36"/>
      <c r="T36"/>
      <c r="U36" s="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s="51" customFormat="1">
      <c r="A37" s="53">
        <v>33</v>
      </c>
      <c r="B37" s="95">
        <v>21</v>
      </c>
      <c r="C37" s="34" t="str">
        <f t="shared" ref="C37:C68" si="11">VLOOKUP(B37,$AL$107:$AT$144,2,0)</f>
        <v>2</v>
      </c>
      <c r="D37" s="35">
        <f t="shared" si="9"/>
        <v>1</v>
      </c>
      <c r="E37" s="48"/>
      <c r="F37" s="48"/>
      <c r="G37" s="48" t="str">
        <f>"2"</f>
        <v>2</v>
      </c>
      <c r="H37" s="37" t="str">
        <f t="shared" si="10"/>
        <v>W</v>
      </c>
      <c r="I37" s="37">
        <f t="shared" si="6"/>
        <v>1</v>
      </c>
      <c r="J37" s="49" t="str">
        <f t="shared" si="1"/>
        <v/>
      </c>
      <c r="K37" s="49" t="str">
        <f t="shared" si="2"/>
        <v/>
      </c>
      <c r="L37" s="49">
        <f t="shared" si="3"/>
        <v>2</v>
      </c>
      <c r="M37" s="45">
        <f t="shared" si="4"/>
        <v>2</v>
      </c>
      <c r="N37" s="40">
        <f t="shared" si="5"/>
        <v>184</v>
      </c>
      <c r="O37" s="65" t="str">
        <f t="shared" si="7"/>
        <v/>
      </c>
      <c r="P37" s="65" t="str">
        <f t="shared" si="8"/>
        <v/>
      </c>
      <c r="Q37" s="41"/>
      <c r="R37" s="6"/>
      <c r="S37"/>
      <c r="T37"/>
      <c r="U37" s="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s="51" customFormat="1">
      <c r="A38" s="53">
        <v>34</v>
      </c>
      <c r="B38" s="95">
        <v>24</v>
      </c>
      <c r="C38" s="34" t="str">
        <f t="shared" si="11"/>
        <v>2</v>
      </c>
      <c r="D38" s="35">
        <f t="shared" si="9"/>
        <v>1</v>
      </c>
      <c r="E38" s="48"/>
      <c r="F38" s="48"/>
      <c r="G38" s="48" t="str">
        <f>"2"</f>
        <v>2</v>
      </c>
      <c r="H38" s="37" t="str">
        <f t="shared" si="10"/>
        <v>W</v>
      </c>
      <c r="I38" s="37">
        <f t="shared" si="6"/>
        <v>1</v>
      </c>
      <c r="J38" s="49" t="str">
        <f t="shared" ref="J38:J69" si="12">IF(E37&lt;&gt;"",IF(H38="W",(2*D37),(-1*D37)),"")</f>
        <v/>
      </c>
      <c r="K38" s="49" t="str">
        <f t="shared" ref="K38:K69" si="13">IF(F37&lt;&gt;"",IF(H38="W",(2*D37),(-1*D37)),"")</f>
        <v/>
      </c>
      <c r="L38" s="49">
        <f t="shared" ref="L38:L69" si="14">IF(G37&lt;&gt;"",IF(H38="W",(2*D37),(-1*D37)),"")</f>
        <v>2</v>
      </c>
      <c r="M38" s="45">
        <f t="shared" ref="M38:M69" si="15">IF(B38&lt;&gt;"",SUM(J38:L38),"")</f>
        <v>2</v>
      </c>
      <c r="N38" s="40">
        <f t="shared" ref="N38:N69" si="16">IF(B38&lt;&gt;"",M38+N37,"")</f>
        <v>186</v>
      </c>
      <c r="O38" s="65" t="str">
        <f t="shared" si="7"/>
        <v/>
      </c>
      <c r="P38" s="65" t="str">
        <f t="shared" si="8"/>
        <v/>
      </c>
      <c r="Q38" s="41"/>
      <c r="R38" s="6"/>
      <c r="S38"/>
      <c r="T38"/>
      <c r="U38" s="7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s="51" customFormat="1">
      <c r="A39" s="53">
        <v>35</v>
      </c>
      <c r="B39" s="95">
        <v>7</v>
      </c>
      <c r="C39" s="34" t="str">
        <f t="shared" si="11"/>
        <v>1</v>
      </c>
      <c r="D39" s="35">
        <f t="shared" si="9"/>
        <v>2</v>
      </c>
      <c r="E39" s="48"/>
      <c r="F39" s="48"/>
      <c r="G39" s="48" t="str">
        <f>"2"</f>
        <v>2</v>
      </c>
      <c r="H39" s="37" t="str">
        <f t="shared" si="10"/>
        <v>L</v>
      </c>
      <c r="I39" s="37">
        <f t="shared" ref="I39:I70" si="17">IF(B39&lt;&gt;"",IF(H39="",I38,IF(AND(I38&gt;0,H39="L"),I38+1,IF(AND(I38&gt;1,H39="W"),1,1))),"")</f>
        <v>2</v>
      </c>
      <c r="J39" s="49" t="str">
        <f t="shared" si="12"/>
        <v/>
      </c>
      <c r="K39" s="49" t="str">
        <f t="shared" si="13"/>
        <v/>
      </c>
      <c r="L39" s="49">
        <f t="shared" si="14"/>
        <v>-1</v>
      </c>
      <c r="M39" s="45">
        <f t="shared" si="15"/>
        <v>-1</v>
      </c>
      <c r="N39" s="40">
        <f t="shared" si="16"/>
        <v>185</v>
      </c>
      <c r="O39" s="65" t="str">
        <f t="shared" ref="O39:O70" si="18">IF(B39&lt;&gt;"",IF(O38&lt;&gt;"",O38,IF(N39&gt;=$U$5,"Profit Target","")),"")</f>
        <v/>
      </c>
      <c r="P39" s="65" t="str">
        <f t="shared" ref="P39:P70" si="19">IF(B39&lt;&gt;"",IF(P38&lt;&gt;"",P38,IF(N39&lt;=$U$6,"Stop Loss","")),"")</f>
        <v/>
      </c>
      <c r="Q39" s="41"/>
      <c r="R39" s="6"/>
      <c r="S39"/>
      <c r="T39"/>
      <c r="U39" s="7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s="51" customFormat="1">
      <c r="A40" s="53">
        <v>36</v>
      </c>
      <c r="B40" s="95">
        <v>25</v>
      </c>
      <c r="C40" s="34" t="str">
        <f t="shared" si="11"/>
        <v>3</v>
      </c>
      <c r="D40" s="35">
        <f t="shared" ref="D40:D71" si="20">IF(OR(E40&lt;&gt;"",F40&lt;&gt;"",G40&lt;&gt;""),VLOOKUP(I40,$AA$5:$AB$29,2),"")</f>
        <v>4</v>
      </c>
      <c r="E40" s="48"/>
      <c r="F40" s="48"/>
      <c r="G40" s="48" t="str">
        <f>"2"</f>
        <v>2</v>
      </c>
      <c r="H40" s="37" t="str">
        <f t="shared" si="10"/>
        <v>L</v>
      </c>
      <c r="I40" s="37">
        <f t="shared" si="17"/>
        <v>3</v>
      </c>
      <c r="J40" s="49" t="str">
        <f t="shared" si="12"/>
        <v/>
      </c>
      <c r="K40" s="49" t="str">
        <f t="shared" si="13"/>
        <v/>
      </c>
      <c r="L40" s="49">
        <f t="shared" si="14"/>
        <v>-2</v>
      </c>
      <c r="M40" s="45">
        <f t="shared" si="15"/>
        <v>-2</v>
      </c>
      <c r="N40" s="40">
        <f t="shared" si="16"/>
        <v>183</v>
      </c>
      <c r="O40" s="65" t="str">
        <f t="shared" si="18"/>
        <v/>
      </c>
      <c r="P40" s="65" t="str">
        <f t="shared" si="19"/>
        <v/>
      </c>
      <c r="Q40" s="41"/>
      <c r="R40" s="6"/>
      <c r="S40"/>
      <c r="T40"/>
      <c r="U40" s="7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s="51" customFormat="1">
      <c r="A41" s="53">
        <v>37</v>
      </c>
      <c r="B41" s="95">
        <v>8</v>
      </c>
      <c r="C41" s="34" t="str">
        <f t="shared" si="11"/>
        <v>1</v>
      </c>
      <c r="D41" s="35">
        <f t="shared" si="20"/>
        <v>8</v>
      </c>
      <c r="E41" s="48"/>
      <c r="F41" s="48"/>
      <c r="G41" s="48" t="str">
        <f>"2"</f>
        <v>2</v>
      </c>
      <c r="H41" s="37" t="str">
        <f t="shared" ref="H41:H72" si="21">IF(AND(E40="",F40="",G40=""),"",IF(B41=0,"L",IF(C41=G40,"W",IF(C41=F40,"W",IF(C41=E40,"W","L")))))</f>
        <v>L</v>
      </c>
      <c r="I41" s="37">
        <f t="shared" si="17"/>
        <v>4</v>
      </c>
      <c r="J41" s="49" t="str">
        <f t="shared" si="12"/>
        <v/>
      </c>
      <c r="K41" s="49" t="str">
        <f t="shared" si="13"/>
        <v/>
      </c>
      <c r="L41" s="49">
        <f t="shared" si="14"/>
        <v>-4</v>
      </c>
      <c r="M41" s="45">
        <f t="shared" si="15"/>
        <v>-4</v>
      </c>
      <c r="N41" s="40">
        <f t="shared" si="16"/>
        <v>179</v>
      </c>
      <c r="O41" s="65" t="str">
        <f t="shared" si="18"/>
        <v/>
      </c>
      <c r="P41" s="65" t="str">
        <f t="shared" si="19"/>
        <v/>
      </c>
      <c r="Q41" s="41"/>
      <c r="R41" s="6"/>
      <c r="S41"/>
      <c r="T41"/>
      <c r="U41" s="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s="51" customFormat="1">
      <c r="A42" s="53">
        <v>38</v>
      </c>
      <c r="B42" s="95">
        <v>12</v>
      </c>
      <c r="C42" s="34" t="str">
        <f t="shared" si="11"/>
        <v>1</v>
      </c>
      <c r="D42" s="35">
        <f t="shared" si="20"/>
        <v>16</v>
      </c>
      <c r="E42" s="48"/>
      <c r="F42" s="48"/>
      <c r="G42" s="48" t="str">
        <f>"2"</f>
        <v>2</v>
      </c>
      <c r="H42" s="37" t="str">
        <f t="shared" si="21"/>
        <v>L</v>
      </c>
      <c r="I42" s="37">
        <f t="shared" si="17"/>
        <v>5</v>
      </c>
      <c r="J42" s="49" t="str">
        <f t="shared" si="12"/>
        <v/>
      </c>
      <c r="K42" s="49" t="str">
        <f t="shared" si="13"/>
        <v/>
      </c>
      <c r="L42" s="49">
        <f t="shared" si="14"/>
        <v>-8</v>
      </c>
      <c r="M42" s="45">
        <f t="shared" si="15"/>
        <v>-8</v>
      </c>
      <c r="N42" s="40">
        <f t="shared" si="16"/>
        <v>171</v>
      </c>
      <c r="O42" s="65" t="str">
        <f t="shared" si="18"/>
        <v/>
      </c>
      <c r="P42" s="65" t="str">
        <f t="shared" si="19"/>
        <v/>
      </c>
      <c r="Q42" s="41"/>
      <c r="R42" s="6"/>
      <c r="S42"/>
      <c r="T42"/>
      <c r="U42" s="7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s="51" customFormat="1">
      <c r="A43" s="53">
        <v>39</v>
      </c>
      <c r="B43" s="95">
        <v>11</v>
      </c>
      <c r="C43" s="34" t="str">
        <f t="shared" si="11"/>
        <v>1</v>
      </c>
      <c r="D43" s="35">
        <f t="shared" si="20"/>
        <v>32</v>
      </c>
      <c r="E43" s="48"/>
      <c r="F43" s="48"/>
      <c r="G43" s="48" t="str">
        <f>"2"</f>
        <v>2</v>
      </c>
      <c r="H43" s="37" t="str">
        <f t="shared" si="21"/>
        <v>L</v>
      </c>
      <c r="I43" s="37">
        <f t="shared" si="17"/>
        <v>6</v>
      </c>
      <c r="J43" s="49" t="str">
        <f t="shared" si="12"/>
        <v/>
      </c>
      <c r="K43" s="49" t="str">
        <f t="shared" si="13"/>
        <v/>
      </c>
      <c r="L43" s="49">
        <f t="shared" si="14"/>
        <v>-16</v>
      </c>
      <c r="M43" s="45">
        <f t="shared" si="15"/>
        <v>-16</v>
      </c>
      <c r="N43" s="40">
        <f t="shared" si="16"/>
        <v>155</v>
      </c>
      <c r="O43" s="65" t="str">
        <f t="shared" si="18"/>
        <v/>
      </c>
      <c r="P43" s="65" t="str">
        <f t="shared" si="19"/>
        <v/>
      </c>
      <c r="Q43" s="41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s="51" customFormat="1">
      <c r="A44" s="53">
        <v>40</v>
      </c>
      <c r="B44" s="95">
        <v>2</v>
      </c>
      <c r="C44" s="34" t="str">
        <f t="shared" si="11"/>
        <v>1</v>
      </c>
      <c r="D44" s="35">
        <f t="shared" si="20"/>
        <v>64</v>
      </c>
      <c r="E44" s="48"/>
      <c r="F44" s="48"/>
      <c r="G44" s="48" t="str">
        <f>"2"</f>
        <v>2</v>
      </c>
      <c r="H44" s="37" t="str">
        <f t="shared" si="21"/>
        <v>L</v>
      </c>
      <c r="I44" s="37">
        <f t="shared" si="17"/>
        <v>7</v>
      </c>
      <c r="J44" s="49" t="str">
        <f t="shared" si="12"/>
        <v/>
      </c>
      <c r="K44" s="49" t="str">
        <f t="shared" si="13"/>
        <v/>
      </c>
      <c r="L44" s="49">
        <f t="shared" si="14"/>
        <v>-32</v>
      </c>
      <c r="M44" s="45">
        <f t="shared" si="15"/>
        <v>-32</v>
      </c>
      <c r="N44" s="40">
        <f t="shared" si="16"/>
        <v>123</v>
      </c>
      <c r="O44" s="65" t="str">
        <f t="shared" si="18"/>
        <v/>
      </c>
      <c r="P44" s="65" t="str">
        <f t="shared" si="19"/>
        <v/>
      </c>
      <c r="Q44" s="41"/>
      <c r="R44" s="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s="51" customFormat="1">
      <c r="A45" s="53">
        <v>41</v>
      </c>
      <c r="B45" s="95">
        <v>8</v>
      </c>
      <c r="C45" s="34" t="str">
        <f t="shared" si="11"/>
        <v>1</v>
      </c>
      <c r="D45" s="35">
        <f t="shared" si="20"/>
        <v>128</v>
      </c>
      <c r="E45" s="48"/>
      <c r="F45" s="48"/>
      <c r="G45" s="48" t="str">
        <f>"2"</f>
        <v>2</v>
      </c>
      <c r="H45" s="37" t="str">
        <f t="shared" si="21"/>
        <v>L</v>
      </c>
      <c r="I45" s="37">
        <f t="shared" si="17"/>
        <v>8</v>
      </c>
      <c r="J45" s="49" t="str">
        <f t="shared" si="12"/>
        <v/>
      </c>
      <c r="K45" s="49" t="str">
        <f t="shared" si="13"/>
        <v/>
      </c>
      <c r="L45" s="49">
        <f t="shared" si="14"/>
        <v>-64</v>
      </c>
      <c r="M45" s="45">
        <f t="shared" si="15"/>
        <v>-64</v>
      </c>
      <c r="N45" s="40">
        <f t="shared" si="16"/>
        <v>59</v>
      </c>
      <c r="O45" s="65" t="str">
        <f t="shared" si="18"/>
        <v/>
      </c>
      <c r="P45" s="65" t="str">
        <f t="shared" si="19"/>
        <v/>
      </c>
      <c r="Q45" s="41"/>
      <c r="R45" s="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s="51" customFormat="1">
      <c r="A46" s="53">
        <v>42</v>
      </c>
      <c r="B46" s="95">
        <v>7</v>
      </c>
      <c r="C46" s="34" t="str">
        <f t="shared" si="11"/>
        <v>1</v>
      </c>
      <c r="D46" s="35">
        <f t="shared" si="20"/>
        <v>256</v>
      </c>
      <c r="E46" s="48"/>
      <c r="F46" s="48"/>
      <c r="G46" s="48" t="str">
        <f>"2"</f>
        <v>2</v>
      </c>
      <c r="H46" s="37" t="str">
        <f t="shared" si="21"/>
        <v>L</v>
      </c>
      <c r="I46" s="37">
        <f t="shared" si="17"/>
        <v>9</v>
      </c>
      <c r="J46" s="49" t="str">
        <f t="shared" si="12"/>
        <v/>
      </c>
      <c r="K46" s="49" t="str">
        <f t="shared" si="13"/>
        <v/>
      </c>
      <c r="L46" s="49">
        <f t="shared" si="14"/>
        <v>-128</v>
      </c>
      <c r="M46" s="45">
        <f t="shared" si="15"/>
        <v>-128</v>
      </c>
      <c r="N46" s="40">
        <f t="shared" si="16"/>
        <v>-69</v>
      </c>
      <c r="O46" s="65" t="str">
        <f t="shared" si="18"/>
        <v/>
      </c>
      <c r="P46" s="65" t="str">
        <f t="shared" si="19"/>
        <v/>
      </c>
      <c r="Q46" s="41"/>
      <c r="R46" s="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s="51" customFormat="1">
      <c r="A47" s="53">
        <v>43</v>
      </c>
      <c r="B47" s="95">
        <v>3</v>
      </c>
      <c r="C47" s="34" t="str">
        <f t="shared" si="11"/>
        <v>1</v>
      </c>
      <c r="D47" s="35">
        <f t="shared" si="20"/>
        <v>512</v>
      </c>
      <c r="E47" s="48"/>
      <c r="F47" s="48"/>
      <c r="G47" s="48" t="str">
        <f>"2"</f>
        <v>2</v>
      </c>
      <c r="H47" s="37" t="str">
        <f t="shared" si="21"/>
        <v>L</v>
      </c>
      <c r="I47" s="37">
        <f t="shared" si="17"/>
        <v>10</v>
      </c>
      <c r="J47" s="49" t="str">
        <f t="shared" si="12"/>
        <v/>
      </c>
      <c r="K47" s="49" t="str">
        <f t="shared" si="13"/>
        <v/>
      </c>
      <c r="L47" s="49">
        <f t="shared" si="14"/>
        <v>-256</v>
      </c>
      <c r="M47" s="45">
        <f t="shared" si="15"/>
        <v>-256</v>
      </c>
      <c r="N47" s="40">
        <f t="shared" si="16"/>
        <v>-325</v>
      </c>
      <c r="O47" s="65" t="str">
        <f t="shared" si="18"/>
        <v/>
      </c>
      <c r="P47" s="65" t="str">
        <f t="shared" si="19"/>
        <v/>
      </c>
      <c r="Q47" s="41"/>
      <c r="R47" s="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>
      <c r="A48" s="53">
        <v>44</v>
      </c>
      <c r="B48" s="95">
        <v>20</v>
      </c>
      <c r="C48" s="34" t="str">
        <f t="shared" si="11"/>
        <v>2</v>
      </c>
      <c r="D48" s="35">
        <f t="shared" si="20"/>
        <v>1</v>
      </c>
      <c r="E48" s="48"/>
      <c r="F48" s="48"/>
      <c r="G48" s="48" t="str">
        <f>"2"</f>
        <v>2</v>
      </c>
      <c r="H48" s="37" t="str">
        <f t="shared" si="21"/>
        <v>W</v>
      </c>
      <c r="I48" s="37">
        <f t="shared" si="17"/>
        <v>1</v>
      </c>
      <c r="J48" s="49" t="str">
        <f t="shared" si="12"/>
        <v/>
      </c>
      <c r="K48" s="49" t="str">
        <f t="shared" si="13"/>
        <v/>
      </c>
      <c r="L48" s="49">
        <f t="shared" si="14"/>
        <v>1024</v>
      </c>
      <c r="M48" s="45">
        <f t="shared" si="15"/>
        <v>1024</v>
      </c>
      <c r="N48" s="40">
        <f t="shared" si="16"/>
        <v>699</v>
      </c>
      <c r="O48" s="65" t="str">
        <f t="shared" si="18"/>
        <v/>
      </c>
      <c r="P48" s="65" t="str">
        <f t="shared" si="19"/>
        <v/>
      </c>
      <c r="Q48" s="4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82">
      <c r="A49" s="53">
        <v>45</v>
      </c>
      <c r="B49" s="95">
        <v>7</v>
      </c>
      <c r="C49" s="34" t="str">
        <f t="shared" si="11"/>
        <v>1</v>
      </c>
      <c r="D49" s="35">
        <f t="shared" si="20"/>
        <v>2</v>
      </c>
      <c r="E49" s="48"/>
      <c r="F49" s="48"/>
      <c r="G49" s="48" t="str">
        <f>"2"</f>
        <v>2</v>
      </c>
      <c r="H49" s="37" t="str">
        <f t="shared" si="21"/>
        <v>L</v>
      </c>
      <c r="I49" s="37">
        <f t="shared" si="17"/>
        <v>2</v>
      </c>
      <c r="J49" s="49" t="str">
        <f t="shared" si="12"/>
        <v/>
      </c>
      <c r="K49" s="49" t="str">
        <f t="shared" si="13"/>
        <v/>
      </c>
      <c r="L49" s="49">
        <f t="shared" si="14"/>
        <v>-1</v>
      </c>
      <c r="M49" s="45">
        <f t="shared" si="15"/>
        <v>-1</v>
      </c>
      <c r="N49" s="40">
        <f t="shared" si="16"/>
        <v>698</v>
      </c>
      <c r="O49" s="65" t="str">
        <f t="shared" si="18"/>
        <v/>
      </c>
      <c r="P49" s="65" t="str">
        <f t="shared" si="19"/>
        <v/>
      </c>
      <c r="Q49" s="4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82">
      <c r="A50" s="53">
        <v>46</v>
      </c>
      <c r="B50" s="95">
        <v>0</v>
      </c>
      <c r="C50" s="34">
        <f t="shared" si="11"/>
        <v>0</v>
      </c>
      <c r="D50" s="35">
        <f t="shared" si="20"/>
        <v>4</v>
      </c>
      <c r="E50" s="48"/>
      <c r="F50" s="48"/>
      <c r="G50" s="48" t="str">
        <f>"2"</f>
        <v>2</v>
      </c>
      <c r="H50" s="37" t="str">
        <f t="shared" si="21"/>
        <v>L</v>
      </c>
      <c r="I50" s="37">
        <f t="shared" si="17"/>
        <v>3</v>
      </c>
      <c r="J50" s="49" t="str">
        <f t="shared" si="12"/>
        <v/>
      </c>
      <c r="K50" s="49" t="str">
        <f t="shared" si="13"/>
        <v/>
      </c>
      <c r="L50" s="49">
        <f t="shared" si="14"/>
        <v>-2</v>
      </c>
      <c r="M50" s="45">
        <f t="shared" si="15"/>
        <v>-2</v>
      </c>
      <c r="N50" s="40">
        <f t="shared" si="16"/>
        <v>696</v>
      </c>
      <c r="O50" s="65" t="str">
        <f t="shared" si="18"/>
        <v/>
      </c>
      <c r="P50" s="65" t="str">
        <f t="shared" si="19"/>
        <v/>
      </c>
      <c r="Q50" s="41"/>
      <c r="S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82">
      <c r="A51" s="53">
        <v>47</v>
      </c>
      <c r="B51" s="95">
        <v>16</v>
      </c>
      <c r="C51" s="34" t="str">
        <f t="shared" si="11"/>
        <v>2</v>
      </c>
      <c r="D51" s="35">
        <f t="shared" si="20"/>
        <v>1</v>
      </c>
      <c r="E51" s="48"/>
      <c r="F51" s="48"/>
      <c r="G51" s="48" t="str">
        <f>"2"</f>
        <v>2</v>
      </c>
      <c r="H51" s="37" t="str">
        <f t="shared" si="21"/>
        <v>W</v>
      </c>
      <c r="I51" s="37">
        <f t="shared" si="17"/>
        <v>1</v>
      </c>
      <c r="J51" s="49" t="str">
        <f t="shared" si="12"/>
        <v/>
      </c>
      <c r="K51" s="49" t="str">
        <f t="shared" si="13"/>
        <v/>
      </c>
      <c r="L51" s="49">
        <f t="shared" si="14"/>
        <v>8</v>
      </c>
      <c r="M51" s="45">
        <f t="shared" si="15"/>
        <v>8</v>
      </c>
      <c r="N51" s="40">
        <f t="shared" si="16"/>
        <v>704</v>
      </c>
      <c r="O51" s="65" t="str">
        <f t="shared" si="18"/>
        <v/>
      </c>
      <c r="P51" s="65" t="str">
        <f t="shared" si="19"/>
        <v/>
      </c>
      <c r="Q51" s="41"/>
      <c r="S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82">
      <c r="A52" s="53">
        <v>48</v>
      </c>
      <c r="B52" s="95">
        <v>16</v>
      </c>
      <c r="C52" s="34" t="str">
        <f t="shared" si="11"/>
        <v>2</v>
      </c>
      <c r="D52" s="35">
        <f t="shared" si="20"/>
        <v>1</v>
      </c>
      <c r="E52" s="48"/>
      <c r="F52" s="48"/>
      <c r="G52" s="48" t="str">
        <f>"2"</f>
        <v>2</v>
      </c>
      <c r="H52" s="37" t="str">
        <f t="shared" si="21"/>
        <v>W</v>
      </c>
      <c r="I52" s="37">
        <f t="shared" si="17"/>
        <v>1</v>
      </c>
      <c r="J52" s="49" t="str">
        <f t="shared" si="12"/>
        <v/>
      </c>
      <c r="K52" s="49" t="str">
        <f t="shared" si="13"/>
        <v/>
      </c>
      <c r="L52" s="49">
        <f t="shared" si="14"/>
        <v>2</v>
      </c>
      <c r="M52" s="45">
        <f t="shared" si="15"/>
        <v>2</v>
      </c>
      <c r="N52" s="40">
        <f t="shared" si="16"/>
        <v>706</v>
      </c>
      <c r="O52" s="65" t="str">
        <f t="shared" si="18"/>
        <v/>
      </c>
      <c r="P52" s="65" t="str">
        <f t="shared" si="19"/>
        <v/>
      </c>
      <c r="Q52" s="41"/>
      <c r="S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82">
      <c r="A53" s="53">
        <v>49</v>
      </c>
      <c r="B53" s="95">
        <v>13</v>
      </c>
      <c r="C53" s="34" t="str">
        <f t="shared" si="11"/>
        <v>2</v>
      </c>
      <c r="D53" s="35">
        <f t="shared" si="20"/>
        <v>1</v>
      </c>
      <c r="E53" s="48"/>
      <c r="F53" s="48"/>
      <c r="G53" s="48" t="str">
        <f>"2"</f>
        <v>2</v>
      </c>
      <c r="H53" s="37" t="str">
        <f t="shared" si="21"/>
        <v>W</v>
      </c>
      <c r="I53" s="37">
        <f t="shared" si="17"/>
        <v>1</v>
      </c>
      <c r="J53" s="49" t="str">
        <f t="shared" si="12"/>
        <v/>
      </c>
      <c r="K53" s="49" t="str">
        <f t="shared" si="13"/>
        <v/>
      </c>
      <c r="L53" s="49">
        <f t="shared" si="14"/>
        <v>2</v>
      </c>
      <c r="M53" s="45">
        <f t="shared" si="15"/>
        <v>2</v>
      </c>
      <c r="N53" s="40">
        <f t="shared" si="16"/>
        <v>708</v>
      </c>
      <c r="O53" s="65" t="str">
        <f t="shared" si="18"/>
        <v/>
      </c>
      <c r="P53" s="65" t="str">
        <f t="shared" si="19"/>
        <v/>
      </c>
      <c r="Q53" s="41"/>
      <c r="S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82">
      <c r="A54" s="53">
        <v>50</v>
      </c>
      <c r="B54" s="95">
        <v>16</v>
      </c>
      <c r="C54" s="34" t="str">
        <f t="shared" si="11"/>
        <v>2</v>
      </c>
      <c r="D54" s="35">
        <f t="shared" si="20"/>
        <v>1</v>
      </c>
      <c r="E54" s="48"/>
      <c r="F54" s="48"/>
      <c r="G54" s="48" t="str">
        <f>"2"</f>
        <v>2</v>
      </c>
      <c r="H54" s="37" t="str">
        <f t="shared" si="21"/>
        <v>W</v>
      </c>
      <c r="I54" s="37">
        <f t="shared" si="17"/>
        <v>1</v>
      </c>
      <c r="J54" s="49" t="str">
        <f t="shared" si="12"/>
        <v/>
      </c>
      <c r="K54" s="49" t="str">
        <f t="shared" si="13"/>
        <v/>
      </c>
      <c r="L54" s="49">
        <f t="shared" si="14"/>
        <v>2</v>
      </c>
      <c r="M54" s="45">
        <f t="shared" si="15"/>
        <v>2</v>
      </c>
      <c r="N54" s="40">
        <f t="shared" si="16"/>
        <v>710</v>
      </c>
      <c r="O54" s="65" t="str">
        <f t="shared" si="18"/>
        <v/>
      </c>
      <c r="P54" s="65" t="str">
        <f t="shared" si="19"/>
        <v/>
      </c>
      <c r="Q54" s="41"/>
      <c r="S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82" s="51" customFormat="1">
      <c r="A55" s="53">
        <v>51</v>
      </c>
      <c r="B55" s="95">
        <v>10</v>
      </c>
      <c r="C55" s="34" t="str">
        <f t="shared" si="11"/>
        <v>1</v>
      </c>
      <c r="D55" s="35">
        <f t="shared" si="20"/>
        <v>2</v>
      </c>
      <c r="E55" s="48"/>
      <c r="F55" s="48"/>
      <c r="G55" s="48" t="str">
        <f>"2"</f>
        <v>2</v>
      </c>
      <c r="H55" s="37" t="str">
        <f t="shared" si="21"/>
        <v>L</v>
      </c>
      <c r="I55" s="37">
        <f t="shared" si="17"/>
        <v>2</v>
      </c>
      <c r="J55" s="49" t="str">
        <f t="shared" si="12"/>
        <v/>
      </c>
      <c r="K55" s="49" t="str">
        <f t="shared" si="13"/>
        <v/>
      </c>
      <c r="L55" s="49">
        <f t="shared" si="14"/>
        <v>-1</v>
      </c>
      <c r="M55" s="45">
        <f t="shared" si="15"/>
        <v>-1</v>
      </c>
      <c r="N55" s="40">
        <f t="shared" si="16"/>
        <v>709</v>
      </c>
      <c r="O55" s="65" t="str">
        <f t="shared" si="18"/>
        <v/>
      </c>
      <c r="P55" s="65" t="str">
        <f t="shared" si="19"/>
        <v/>
      </c>
      <c r="Q55" s="41"/>
      <c r="R55" s="6"/>
      <c r="S55"/>
      <c r="T55" s="6"/>
      <c r="U55" s="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s="51" customFormat="1">
      <c r="A56" s="53">
        <v>52</v>
      </c>
      <c r="B56" s="95">
        <v>12</v>
      </c>
      <c r="C56" s="34" t="str">
        <f t="shared" si="11"/>
        <v>1</v>
      </c>
      <c r="D56" s="35">
        <f t="shared" si="20"/>
        <v>4</v>
      </c>
      <c r="E56" s="48"/>
      <c r="F56" s="48"/>
      <c r="G56" s="48" t="str">
        <f>"2"</f>
        <v>2</v>
      </c>
      <c r="H56" s="37" t="str">
        <f t="shared" si="21"/>
        <v>L</v>
      </c>
      <c r="I56" s="37">
        <f t="shared" si="17"/>
        <v>3</v>
      </c>
      <c r="J56" s="49" t="str">
        <f t="shared" si="12"/>
        <v/>
      </c>
      <c r="K56" s="49" t="str">
        <f t="shared" si="13"/>
        <v/>
      </c>
      <c r="L56" s="49">
        <f t="shared" si="14"/>
        <v>-2</v>
      </c>
      <c r="M56" s="45">
        <f t="shared" si="15"/>
        <v>-2</v>
      </c>
      <c r="N56" s="40">
        <f t="shared" si="16"/>
        <v>707</v>
      </c>
      <c r="O56" s="65" t="str">
        <f t="shared" si="18"/>
        <v/>
      </c>
      <c r="P56" s="65" t="str">
        <f t="shared" si="19"/>
        <v/>
      </c>
      <c r="Q56" s="41"/>
      <c r="R56" s="6"/>
      <c r="S56"/>
      <c r="T56" s="6"/>
      <c r="U56" s="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s="51" customFormat="1">
      <c r="A57" s="53">
        <v>53</v>
      </c>
      <c r="B57" s="95">
        <v>0</v>
      </c>
      <c r="C57" s="34">
        <f t="shared" si="11"/>
        <v>0</v>
      </c>
      <c r="D57" s="35">
        <f t="shared" si="20"/>
        <v>8</v>
      </c>
      <c r="E57" s="48"/>
      <c r="F57" s="48"/>
      <c r="G57" s="48" t="str">
        <f>"2"</f>
        <v>2</v>
      </c>
      <c r="H57" s="37" t="str">
        <f t="shared" si="21"/>
        <v>L</v>
      </c>
      <c r="I57" s="37">
        <f t="shared" si="17"/>
        <v>4</v>
      </c>
      <c r="J57" s="49" t="str">
        <f t="shared" si="12"/>
        <v/>
      </c>
      <c r="K57" s="49" t="str">
        <f t="shared" si="13"/>
        <v/>
      </c>
      <c r="L57" s="49">
        <f t="shared" si="14"/>
        <v>-4</v>
      </c>
      <c r="M57" s="45">
        <f t="shared" si="15"/>
        <v>-4</v>
      </c>
      <c r="N57" s="40">
        <f t="shared" si="16"/>
        <v>703</v>
      </c>
      <c r="O57" s="65" t="str">
        <f t="shared" si="18"/>
        <v/>
      </c>
      <c r="P57" s="65" t="str">
        <f t="shared" si="19"/>
        <v/>
      </c>
      <c r="Q57" s="41"/>
      <c r="R57" s="6"/>
      <c r="S57"/>
      <c r="T57" s="6"/>
      <c r="U57" s="6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1:82" s="51" customFormat="1">
      <c r="A58" s="53">
        <v>54</v>
      </c>
      <c r="B58" s="95">
        <v>4</v>
      </c>
      <c r="C58" s="34" t="str">
        <f t="shared" si="11"/>
        <v>1</v>
      </c>
      <c r="D58" s="35">
        <f t="shared" si="20"/>
        <v>16</v>
      </c>
      <c r="E58" s="48"/>
      <c r="F58" s="48"/>
      <c r="G58" s="48" t="str">
        <f>"2"</f>
        <v>2</v>
      </c>
      <c r="H58" s="37" t="str">
        <f t="shared" si="21"/>
        <v>L</v>
      </c>
      <c r="I58" s="37">
        <f t="shared" si="17"/>
        <v>5</v>
      </c>
      <c r="J58" s="49" t="str">
        <f t="shared" si="12"/>
        <v/>
      </c>
      <c r="K58" s="49" t="str">
        <f t="shared" si="13"/>
        <v/>
      </c>
      <c r="L58" s="49">
        <f t="shared" si="14"/>
        <v>-8</v>
      </c>
      <c r="M58" s="45">
        <f t="shared" si="15"/>
        <v>-8</v>
      </c>
      <c r="N58" s="40">
        <f t="shared" si="16"/>
        <v>695</v>
      </c>
      <c r="O58" s="65" t="str">
        <f t="shared" si="18"/>
        <v/>
      </c>
      <c r="P58" s="65" t="str">
        <f t="shared" si="19"/>
        <v/>
      </c>
      <c r="Q58" s="41"/>
      <c r="R58" s="6"/>
      <c r="S58"/>
      <c r="T58" s="6"/>
      <c r="U58" s="6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s="51" customFormat="1">
      <c r="A59" s="53">
        <v>55</v>
      </c>
      <c r="B59" s="95">
        <v>26</v>
      </c>
      <c r="C59" s="34" t="str">
        <f t="shared" si="11"/>
        <v>3</v>
      </c>
      <c r="D59" s="35">
        <f t="shared" si="20"/>
        <v>32</v>
      </c>
      <c r="E59" s="48"/>
      <c r="F59" s="48"/>
      <c r="G59" s="48" t="str">
        <f>"2"</f>
        <v>2</v>
      </c>
      <c r="H59" s="37" t="str">
        <f t="shared" si="21"/>
        <v>L</v>
      </c>
      <c r="I59" s="37">
        <f t="shared" si="17"/>
        <v>6</v>
      </c>
      <c r="J59" s="49" t="str">
        <f t="shared" si="12"/>
        <v/>
      </c>
      <c r="K59" s="49" t="str">
        <f t="shared" si="13"/>
        <v/>
      </c>
      <c r="L59" s="49">
        <f t="shared" si="14"/>
        <v>-16</v>
      </c>
      <c r="M59" s="45">
        <f t="shared" si="15"/>
        <v>-16</v>
      </c>
      <c r="N59" s="40">
        <f t="shared" si="16"/>
        <v>679</v>
      </c>
      <c r="O59" s="65" t="str">
        <f t="shared" si="18"/>
        <v/>
      </c>
      <c r="P59" s="65" t="str">
        <f t="shared" si="19"/>
        <v/>
      </c>
      <c r="Q59" s="41"/>
      <c r="R59" s="6"/>
      <c r="S59"/>
      <c r="T59" s="6"/>
      <c r="U59" s="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1:82" s="51" customFormat="1">
      <c r="A60" s="53">
        <v>56</v>
      </c>
      <c r="B60" s="95">
        <v>26</v>
      </c>
      <c r="C60" s="34" t="str">
        <f t="shared" si="11"/>
        <v>3</v>
      </c>
      <c r="D60" s="35">
        <f t="shared" si="20"/>
        <v>64</v>
      </c>
      <c r="E60" s="48"/>
      <c r="F60" s="48"/>
      <c r="G60" s="48" t="str">
        <f>"2"</f>
        <v>2</v>
      </c>
      <c r="H60" s="37" t="str">
        <f t="shared" si="21"/>
        <v>L</v>
      </c>
      <c r="I60" s="37">
        <f t="shared" si="17"/>
        <v>7</v>
      </c>
      <c r="J60" s="49" t="str">
        <f t="shared" si="12"/>
        <v/>
      </c>
      <c r="K60" s="49" t="str">
        <f t="shared" si="13"/>
        <v/>
      </c>
      <c r="L60" s="49">
        <f t="shared" si="14"/>
        <v>-32</v>
      </c>
      <c r="M60" s="45">
        <f t="shared" si="15"/>
        <v>-32</v>
      </c>
      <c r="N60" s="40">
        <f t="shared" si="16"/>
        <v>647</v>
      </c>
      <c r="O60" s="65" t="str">
        <f t="shared" si="18"/>
        <v/>
      </c>
      <c r="P60" s="65" t="str">
        <f t="shared" si="19"/>
        <v/>
      </c>
      <c r="Q60" s="41"/>
      <c r="R60" s="6"/>
      <c r="S60"/>
      <c r="T60" s="6"/>
      <c r="U60" s="6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1:82" s="51" customFormat="1">
      <c r="A61" s="53">
        <v>57</v>
      </c>
      <c r="B61" s="95">
        <v>14</v>
      </c>
      <c r="C61" s="34" t="str">
        <f t="shared" si="11"/>
        <v>2</v>
      </c>
      <c r="D61" s="35">
        <f t="shared" si="20"/>
        <v>1</v>
      </c>
      <c r="E61" s="48"/>
      <c r="F61" s="48"/>
      <c r="G61" s="48" t="str">
        <f>"2"</f>
        <v>2</v>
      </c>
      <c r="H61" s="37" t="str">
        <f t="shared" si="21"/>
        <v>W</v>
      </c>
      <c r="I61" s="37">
        <f t="shared" si="17"/>
        <v>1</v>
      </c>
      <c r="J61" s="49" t="str">
        <f t="shared" si="12"/>
        <v/>
      </c>
      <c r="K61" s="49" t="str">
        <f t="shared" si="13"/>
        <v/>
      </c>
      <c r="L61" s="49">
        <f t="shared" si="14"/>
        <v>128</v>
      </c>
      <c r="M61" s="45">
        <f t="shared" si="15"/>
        <v>128</v>
      </c>
      <c r="N61" s="40">
        <f t="shared" si="16"/>
        <v>775</v>
      </c>
      <c r="O61" s="65" t="str">
        <f t="shared" si="18"/>
        <v/>
      </c>
      <c r="P61" s="65" t="str">
        <f t="shared" si="19"/>
        <v/>
      </c>
      <c r="Q61" s="41"/>
      <c r="R61" s="6"/>
      <c r="S61"/>
      <c r="T61" s="6"/>
      <c r="U61" s="6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s="51" customFormat="1">
      <c r="A62" s="53">
        <v>58</v>
      </c>
      <c r="B62" s="95">
        <v>1</v>
      </c>
      <c r="C62" s="34" t="str">
        <f t="shared" si="11"/>
        <v>1</v>
      </c>
      <c r="D62" s="35">
        <f t="shared" si="20"/>
        <v>2</v>
      </c>
      <c r="E62" s="48"/>
      <c r="F62" s="48"/>
      <c r="G62" s="48" t="str">
        <f>"2"</f>
        <v>2</v>
      </c>
      <c r="H62" s="37" t="str">
        <f t="shared" si="21"/>
        <v>L</v>
      </c>
      <c r="I62" s="37">
        <f t="shared" si="17"/>
        <v>2</v>
      </c>
      <c r="J62" s="49" t="str">
        <f t="shared" si="12"/>
        <v/>
      </c>
      <c r="K62" s="49" t="str">
        <f t="shared" si="13"/>
        <v/>
      </c>
      <c r="L62" s="49">
        <f t="shared" si="14"/>
        <v>-1</v>
      </c>
      <c r="M62" s="45">
        <f t="shared" si="15"/>
        <v>-1</v>
      </c>
      <c r="N62" s="40">
        <f t="shared" si="16"/>
        <v>774</v>
      </c>
      <c r="O62" s="65" t="str">
        <f t="shared" si="18"/>
        <v/>
      </c>
      <c r="P62" s="65" t="str">
        <f t="shared" si="19"/>
        <v/>
      </c>
      <c r="Q62" s="41"/>
      <c r="R62" s="6"/>
      <c r="S62"/>
      <c r="T62" s="6"/>
      <c r="U62" s="6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1:82" s="51" customFormat="1">
      <c r="A63" s="53">
        <v>59</v>
      </c>
      <c r="B63" s="95">
        <v>12</v>
      </c>
      <c r="C63" s="34" t="str">
        <f t="shared" si="11"/>
        <v>1</v>
      </c>
      <c r="D63" s="35">
        <f t="shared" si="20"/>
        <v>4</v>
      </c>
      <c r="E63" s="48"/>
      <c r="F63" s="48"/>
      <c r="G63" s="48" t="str">
        <f>"2"</f>
        <v>2</v>
      </c>
      <c r="H63" s="37" t="str">
        <f t="shared" si="21"/>
        <v>L</v>
      </c>
      <c r="I63" s="37">
        <f t="shared" si="17"/>
        <v>3</v>
      </c>
      <c r="J63" s="49" t="str">
        <f t="shared" si="12"/>
        <v/>
      </c>
      <c r="K63" s="49" t="str">
        <f t="shared" si="13"/>
        <v/>
      </c>
      <c r="L63" s="49">
        <f t="shared" si="14"/>
        <v>-2</v>
      </c>
      <c r="M63" s="45">
        <f t="shared" si="15"/>
        <v>-2</v>
      </c>
      <c r="N63" s="40">
        <f t="shared" si="16"/>
        <v>772</v>
      </c>
      <c r="O63" s="65" t="str">
        <f t="shared" si="18"/>
        <v/>
      </c>
      <c r="P63" s="65" t="str">
        <f t="shared" si="19"/>
        <v/>
      </c>
      <c r="Q63" s="41"/>
      <c r="R63" s="6"/>
      <c r="S63"/>
      <c r="T63" s="6"/>
      <c r="U63" s="6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1:82" s="51" customFormat="1">
      <c r="A64" s="53">
        <v>60</v>
      </c>
      <c r="B64" s="95">
        <v>30</v>
      </c>
      <c r="C64" s="34" t="str">
        <f t="shared" si="11"/>
        <v>3</v>
      </c>
      <c r="D64" s="35">
        <f t="shared" si="20"/>
        <v>8</v>
      </c>
      <c r="E64" s="48"/>
      <c r="F64" s="48"/>
      <c r="G64" s="48" t="str">
        <f>"2"</f>
        <v>2</v>
      </c>
      <c r="H64" s="37" t="str">
        <f t="shared" si="21"/>
        <v>L</v>
      </c>
      <c r="I64" s="37">
        <f t="shared" si="17"/>
        <v>4</v>
      </c>
      <c r="J64" s="49" t="str">
        <f t="shared" si="12"/>
        <v/>
      </c>
      <c r="K64" s="49" t="str">
        <f t="shared" si="13"/>
        <v/>
      </c>
      <c r="L64" s="49">
        <f t="shared" si="14"/>
        <v>-4</v>
      </c>
      <c r="M64" s="45">
        <f t="shared" si="15"/>
        <v>-4</v>
      </c>
      <c r="N64" s="40">
        <f t="shared" si="16"/>
        <v>768</v>
      </c>
      <c r="O64" s="65" t="str">
        <f t="shared" si="18"/>
        <v/>
      </c>
      <c r="P64" s="65" t="str">
        <f t="shared" si="19"/>
        <v/>
      </c>
      <c r="Q64" s="41"/>
      <c r="R64" s="6"/>
      <c r="S64"/>
      <c r="T64" s="6"/>
      <c r="U64" s="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1:70">
      <c r="A65" s="53">
        <v>61</v>
      </c>
      <c r="B65" s="95">
        <v>1</v>
      </c>
      <c r="C65" s="34" t="str">
        <f t="shared" si="11"/>
        <v>1</v>
      </c>
      <c r="D65" s="35">
        <f t="shared" si="20"/>
        <v>16</v>
      </c>
      <c r="E65" s="48"/>
      <c r="F65" s="48"/>
      <c r="G65" s="48" t="str">
        <f>"2"</f>
        <v>2</v>
      </c>
      <c r="H65" s="37" t="str">
        <f t="shared" si="21"/>
        <v>L</v>
      </c>
      <c r="I65" s="37">
        <f t="shared" si="17"/>
        <v>5</v>
      </c>
      <c r="J65" s="49" t="str">
        <f t="shared" si="12"/>
        <v/>
      </c>
      <c r="K65" s="49" t="str">
        <f t="shared" si="13"/>
        <v/>
      </c>
      <c r="L65" s="49">
        <f t="shared" si="14"/>
        <v>-8</v>
      </c>
      <c r="M65" s="45">
        <f t="shared" si="15"/>
        <v>-8</v>
      </c>
      <c r="N65" s="40">
        <f t="shared" si="16"/>
        <v>760</v>
      </c>
      <c r="O65" s="65" t="str">
        <f t="shared" si="18"/>
        <v/>
      </c>
      <c r="P65" s="65" t="str">
        <f t="shared" si="19"/>
        <v/>
      </c>
      <c r="Q65" s="41"/>
      <c r="S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>
      <c r="A66" s="53">
        <v>62</v>
      </c>
      <c r="B66" s="95">
        <v>19</v>
      </c>
      <c r="C66" s="34" t="str">
        <f t="shared" si="11"/>
        <v>2</v>
      </c>
      <c r="D66" s="35">
        <f t="shared" si="20"/>
        <v>1</v>
      </c>
      <c r="E66" s="48"/>
      <c r="F66" s="48"/>
      <c r="G66" s="48" t="str">
        <f>"2"</f>
        <v>2</v>
      </c>
      <c r="H66" s="37" t="str">
        <f t="shared" si="21"/>
        <v>W</v>
      </c>
      <c r="I66" s="37">
        <f t="shared" si="17"/>
        <v>1</v>
      </c>
      <c r="J66" s="49" t="str">
        <f t="shared" si="12"/>
        <v/>
      </c>
      <c r="K66" s="49" t="str">
        <f t="shared" si="13"/>
        <v/>
      </c>
      <c r="L66" s="49">
        <f t="shared" si="14"/>
        <v>32</v>
      </c>
      <c r="M66" s="45">
        <f t="shared" si="15"/>
        <v>32</v>
      </c>
      <c r="N66" s="40">
        <f t="shared" si="16"/>
        <v>792</v>
      </c>
      <c r="O66" s="65" t="str">
        <f t="shared" si="18"/>
        <v/>
      </c>
      <c r="P66" s="65" t="str">
        <f t="shared" si="19"/>
        <v/>
      </c>
      <c r="Q66" s="41"/>
      <c r="S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>
      <c r="A67" s="53">
        <v>63</v>
      </c>
      <c r="B67" s="95">
        <v>33</v>
      </c>
      <c r="C67" s="34" t="str">
        <f t="shared" si="11"/>
        <v>3</v>
      </c>
      <c r="D67" s="35">
        <f t="shared" si="20"/>
        <v>2</v>
      </c>
      <c r="E67" s="48"/>
      <c r="F67" s="48"/>
      <c r="G67" s="48" t="str">
        <f>"2"</f>
        <v>2</v>
      </c>
      <c r="H67" s="37" t="str">
        <f t="shared" si="21"/>
        <v>L</v>
      </c>
      <c r="I67" s="37">
        <f t="shared" si="17"/>
        <v>2</v>
      </c>
      <c r="J67" s="49" t="str">
        <f t="shared" si="12"/>
        <v/>
      </c>
      <c r="K67" s="49" t="str">
        <f t="shared" si="13"/>
        <v/>
      </c>
      <c r="L67" s="49">
        <f t="shared" si="14"/>
        <v>-1</v>
      </c>
      <c r="M67" s="45">
        <f t="shared" si="15"/>
        <v>-1</v>
      </c>
      <c r="N67" s="40">
        <f t="shared" si="16"/>
        <v>791</v>
      </c>
      <c r="O67" s="65" t="str">
        <f t="shared" si="18"/>
        <v/>
      </c>
      <c r="P67" s="65" t="str">
        <f t="shared" si="19"/>
        <v/>
      </c>
      <c r="Q67" s="41"/>
      <c r="S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>
      <c r="A68" s="53">
        <v>64</v>
      </c>
      <c r="B68" s="95">
        <v>2</v>
      </c>
      <c r="C68" s="34" t="str">
        <f t="shared" si="11"/>
        <v>1</v>
      </c>
      <c r="D68" s="35">
        <f t="shared" si="20"/>
        <v>4</v>
      </c>
      <c r="E68" s="48"/>
      <c r="F68" s="48"/>
      <c r="G68" s="48" t="str">
        <f>"2"</f>
        <v>2</v>
      </c>
      <c r="H68" s="37" t="str">
        <f t="shared" si="21"/>
        <v>L</v>
      </c>
      <c r="I68" s="37">
        <f t="shared" si="17"/>
        <v>3</v>
      </c>
      <c r="J68" s="49" t="str">
        <f t="shared" si="12"/>
        <v/>
      </c>
      <c r="K68" s="49" t="str">
        <f t="shared" si="13"/>
        <v/>
      </c>
      <c r="L68" s="49">
        <f t="shared" si="14"/>
        <v>-2</v>
      </c>
      <c r="M68" s="45">
        <f t="shared" si="15"/>
        <v>-2</v>
      </c>
      <c r="N68" s="40">
        <f t="shared" si="16"/>
        <v>789</v>
      </c>
      <c r="O68" s="65" t="str">
        <f t="shared" si="18"/>
        <v/>
      </c>
      <c r="P68" s="65" t="str">
        <f t="shared" si="19"/>
        <v/>
      </c>
      <c r="Q68" s="41"/>
      <c r="S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>
      <c r="A69" s="53">
        <v>65</v>
      </c>
      <c r="B69" s="95">
        <v>11</v>
      </c>
      <c r="C69" s="34" t="str">
        <f t="shared" ref="C69:C100" si="22">VLOOKUP(B69,$AL$107:$AT$144,2,0)</f>
        <v>1</v>
      </c>
      <c r="D69" s="35">
        <f t="shared" si="20"/>
        <v>8</v>
      </c>
      <c r="E69" s="48"/>
      <c r="F69" s="48"/>
      <c r="G69" s="48" t="str">
        <f>"2"</f>
        <v>2</v>
      </c>
      <c r="H69" s="37" t="str">
        <f t="shared" si="21"/>
        <v>L</v>
      </c>
      <c r="I69" s="37">
        <f t="shared" si="17"/>
        <v>4</v>
      </c>
      <c r="J69" s="49" t="str">
        <f t="shared" si="12"/>
        <v/>
      </c>
      <c r="K69" s="49" t="str">
        <f t="shared" si="13"/>
        <v/>
      </c>
      <c r="L69" s="49">
        <f t="shared" si="14"/>
        <v>-4</v>
      </c>
      <c r="M69" s="45">
        <f t="shared" si="15"/>
        <v>-4</v>
      </c>
      <c r="N69" s="40">
        <f t="shared" si="16"/>
        <v>785</v>
      </c>
      <c r="O69" s="65" t="str">
        <f t="shared" si="18"/>
        <v/>
      </c>
      <c r="P69" s="65" t="str">
        <f t="shared" si="19"/>
        <v/>
      </c>
      <c r="Q69" s="41"/>
      <c r="S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>
      <c r="A70" s="53">
        <v>66</v>
      </c>
      <c r="B70" s="95">
        <v>23</v>
      </c>
      <c r="C70" s="34" t="str">
        <f t="shared" si="22"/>
        <v>2</v>
      </c>
      <c r="D70" s="35">
        <f t="shared" si="20"/>
        <v>1</v>
      </c>
      <c r="E70" s="48"/>
      <c r="F70" s="48"/>
      <c r="G70" s="48" t="str">
        <f>"2"</f>
        <v>2</v>
      </c>
      <c r="H70" s="37" t="str">
        <f t="shared" si="21"/>
        <v>W</v>
      </c>
      <c r="I70" s="37">
        <f t="shared" si="17"/>
        <v>1</v>
      </c>
      <c r="J70" s="49" t="str">
        <f t="shared" ref="J70:J101" si="23">IF(E69&lt;&gt;"",IF(H70="W",(2*D69),(-1*D69)),"")</f>
        <v/>
      </c>
      <c r="K70" s="49" t="str">
        <f t="shared" ref="K70:K101" si="24">IF(F69&lt;&gt;"",IF(H70="W",(2*D69),(-1*D69)),"")</f>
        <v/>
      </c>
      <c r="L70" s="49">
        <f t="shared" ref="L70:L101" si="25">IF(G69&lt;&gt;"",IF(H70="W",(2*D69),(-1*D69)),"")</f>
        <v>16</v>
      </c>
      <c r="M70" s="45">
        <f t="shared" ref="M70:M101" si="26">IF(B70&lt;&gt;"",SUM(J70:L70),"")</f>
        <v>16</v>
      </c>
      <c r="N70" s="40">
        <f t="shared" ref="N70:N101" si="27">IF(B70&lt;&gt;"",M70+N69,"")</f>
        <v>801</v>
      </c>
      <c r="O70" s="65" t="str">
        <f t="shared" si="18"/>
        <v/>
      </c>
      <c r="P70" s="65" t="str">
        <f t="shared" si="19"/>
        <v/>
      </c>
      <c r="Q70" s="41"/>
      <c r="S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>
      <c r="A71" s="53">
        <v>67</v>
      </c>
      <c r="B71" s="95">
        <v>29</v>
      </c>
      <c r="C71" s="34" t="str">
        <f t="shared" si="22"/>
        <v>3</v>
      </c>
      <c r="D71" s="35">
        <f t="shared" si="20"/>
        <v>2</v>
      </c>
      <c r="E71" s="48"/>
      <c r="F71" s="48"/>
      <c r="G71" s="48" t="str">
        <f>"2"</f>
        <v>2</v>
      </c>
      <c r="H71" s="37" t="str">
        <f t="shared" si="21"/>
        <v>L</v>
      </c>
      <c r="I71" s="37">
        <f t="shared" ref="I71:I102" si="28">IF(B71&lt;&gt;"",IF(H71="",I70,IF(AND(I70&gt;0,H71="L"),I70+1,IF(AND(I70&gt;1,H71="W"),1,1))),"")</f>
        <v>2</v>
      </c>
      <c r="J71" s="49" t="str">
        <f t="shared" si="23"/>
        <v/>
      </c>
      <c r="K71" s="49" t="str">
        <f t="shared" si="24"/>
        <v/>
      </c>
      <c r="L71" s="49">
        <f t="shared" si="25"/>
        <v>-1</v>
      </c>
      <c r="M71" s="45">
        <f t="shared" si="26"/>
        <v>-1</v>
      </c>
      <c r="N71" s="40">
        <f t="shared" si="27"/>
        <v>800</v>
      </c>
      <c r="O71" s="65" t="str">
        <f t="shared" ref="O71:O102" si="29">IF(B71&lt;&gt;"",IF(O70&lt;&gt;"",O70,IF(N71&gt;=$U$5,"Profit Target","")),"")</f>
        <v/>
      </c>
      <c r="P71" s="65" t="str">
        <f t="shared" ref="P71:P102" si="30">IF(B71&lt;&gt;"",IF(P70&lt;&gt;"",P70,IF(N71&lt;=$U$6,"Stop Loss","")),"")</f>
        <v/>
      </c>
      <c r="Q71" s="41"/>
      <c r="S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>
      <c r="A72" s="53">
        <v>68</v>
      </c>
      <c r="B72" s="95">
        <v>0</v>
      </c>
      <c r="C72" s="34">
        <f t="shared" si="22"/>
        <v>0</v>
      </c>
      <c r="D72" s="35">
        <f t="shared" ref="D72:D103" si="31">IF(OR(E72&lt;&gt;"",F72&lt;&gt;"",G72&lt;&gt;""),VLOOKUP(I72,$AA$5:$AB$29,2),"")</f>
        <v>4</v>
      </c>
      <c r="E72" s="48"/>
      <c r="F72" s="48"/>
      <c r="G72" s="48" t="str">
        <f>"2"</f>
        <v>2</v>
      </c>
      <c r="H72" s="37" t="str">
        <f t="shared" si="21"/>
        <v>L</v>
      </c>
      <c r="I72" s="37">
        <f t="shared" si="28"/>
        <v>3</v>
      </c>
      <c r="J72" s="49" t="str">
        <f t="shared" si="23"/>
        <v/>
      </c>
      <c r="K72" s="49" t="str">
        <f t="shared" si="24"/>
        <v/>
      </c>
      <c r="L72" s="49">
        <f t="shared" si="25"/>
        <v>-2</v>
      </c>
      <c r="M72" s="45">
        <f t="shared" si="26"/>
        <v>-2</v>
      </c>
      <c r="N72" s="40">
        <f t="shared" si="27"/>
        <v>798</v>
      </c>
      <c r="O72" s="65" t="str">
        <f t="shared" si="29"/>
        <v/>
      </c>
      <c r="P72" s="65" t="str">
        <f t="shared" si="30"/>
        <v/>
      </c>
      <c r="Q72" s="41"/>
      <c r="S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>
      <c r="A73" s="53">
        <v>69</v>
      </c>
      <c r="B73" s="95">
        <v>12</v>
      </c>
      <c r="C73" s="34" t="str">
        <f t="shared" si="22"/>
        <v>1</v>
      </c>
      <c r="D73" s="35">
        <f t="shared" si="31"/>
        <v>8</v>
      </c>
      <c r="E73" s="48"/>
      <c r="F73" s="48"/>
      <c r="G73" s="48" t="str">
        <f>"2"</f>
        <v>2</v>
      </c>
      <c r="H73" s="37" t="str">
        <f t="shared" ref="H73:H104" si="32">IF(AND(E72="",F72="",G72=""),"",IF(B73=0,"L",IF(C73=G72,"W",IF(C73=F72,"W",IF(C73=E72,"W","L")))))</f>
        <v>L</v>
      </c>
      <c r="I73" s="37">
        <f t="shared" si="28"/>
        <v>4</v>
      </c>
      <c r="J73" s="49" t="str">
        <f t="shared" si="23"/>
        <v/>
      </c>
      <c r="K73" s="49" t="str">
        <f t="shared" si="24"/>
        <v/>
      </c>
      <c r="L73" s="49">
        <f t="shared" si="25"/>
        <v>-4</v>
      </c>
      <c r="M73" s="45">
        <f t="shared" si="26"/>
        <v>-4</v>
      </c>
      <c r="N73" s="40">
        <f t="shared" si="27"/>
        <v>794</v>
      </c>
      <c r="O73" s="65" t="str">
        <f t="shared" si="29"/>
        <v/>
      </c>
      <c r="P73" s="65" t="str">
        <f t="shared" si="30"/>
        <v/>
      </c>
      <c r="Q73" s="41"/>
      <c r="S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>
      <c r="A74" s="53">
        <v>70</v>
      </c>
      <c r="B74" s="95">
        <v>21</v>
      </c>
      <c r="C74" s="34" t="str">
        <f t="shared" si="22"/>
        <v>2</v>
      </c>
      <c r="D74" s="35">
        <f t="shared" si="31"/>
        <v>1</v>
      </c>
      <c r="E74" s="48"/>
      <c r="F74" s="48"/>
      <c r="G74" s="48" t="str">
        <f>"2"</f>
        <v>2</v>
      </c>
      <c r="H74" s="37" t="str">
        <f t="shared" si="32"/>
        <v>W</v>
      </c>
      <c r="I74" s="37">
        <f t="shared" si="28"/>
        <v>1</v>
      </c>
      <c r="J74" s="49" t="str">
        <f t="shared" si="23"/>
        <v/>
      </c>
      <c r="K74" s="49" t="str">
        <f t="shared" si="24"/>
        <v/>
      </c>
      <c r="L74" s="49">
        <f t="shared" si="25"/>
        <v>16</v>
      </c>
      <c r="M74" s="45">
        <f t="shared" si="26"/>
        <v>16</v>
      </c>
      <c r="N74" s="40">
        <f t="shared" si="27"/>
        <v>810</v>
      </c>
      <c r="O74" s="65" t="str">
        <f t="shared" si="29"/>
        <v/>
      </c>
      <c r="P74" s="65" t="str">
        <f t="shared" si="30"/>
        <v/>
      </c>
      <c r="Q74" s="41"/>
      <c r="S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>
      <c r="A75" s="53">
        <v>71</v>
      </c>
      <c r="B75" s="95">
        <v>7</v>
      </c>
      <c r="C75" s="34" t="str">
        <f t="shared" si="22"/>
        <v>1</v>
      </c>
      <c r="D75" s="35">
        <f t="shared" si="31"/>
        <v>2</v>
      </c>
      <c r="E75" s="48"/>
      <c r="F75" s="48"/>
      <c r="G75" s="48" t="str">
        <f>"2"</f>
        <v>2</v>
      </c>
      <c r="H75" s="37" t="str">
        <f t="shared" si="32"/>
        <v>L</v>
      </c>
      <c r="I75" s="37">
        <f t="shared" si="28"/>
        <v>2</v>
      </c>
      <c r="J75" s="49" t="str">
        <f t="shared" si="23"/>
        <v/>
      </c>
      <c r="K75" s="49" t="str">
        <f t="shared" si="24"/>
        <v/>
      </c>
      <c r="L75" s="49">
        <f t="shared" si="25"/>
        <v>-1</v>
      </c>
      <c r="M75" s="45">
        <f t="shared" si="26"/>
        <v>-1</v>
      </c>
      <c r="N75" s="40">
        <f t="shared" si="27"/>
        <v>809</v>
      </c>
      <c r="O75" s="65" t="str">
        <f t="shared" si="29"/>
        <v/>
      </c>
      <c r="P75" s="65" t="str">
        <f t="shared" si="30"/>
        <v/>
      </c>
      <c r="Q75" s="41"/>
      <c r="S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>
      <c r="A76" s="53">
        <v>72</v>
      </c>
      <c r="B76" s="95">
        <v>31</v>
      </c>
      <c r="C76" s="34" t="str">
        <f t="shared" si="22"/>
        <v>3</v>
      </c>
      <c r="D76" s="35">
        <f t="shared" si="31"/>
        <v>4</v>
      </c>
      <c r="E76" s="48"/>
      <c r="F76" s="48"/>
      <c r="G76" s="48" t="str">
        <f>"2"</f>
        <v>2</v>
      </c>
      <c r="H76" s="37" t="str">
        <f t="shared" si="32"/>
        <v>L</v>
      </c>
      <c r="I76" s="37">
        <f t="shared" si="28"/>
        <v>3</v>
      </c>
      <c r="J76" s="49" t="str">
        <f t="shared" si="23"/>
        <v/>
      </c>
      <c r="K76" s="49" t="str">
        <f t="shared" si="24"/>
        <v/>
      </c>
      <c r="L76" s="49">
        <f t="shared" si="25"/>
        <v>-2</v>
      </c>
      <c r="M76" s="45">
        <f t="shared" si="26"/>
        <v>-2</v>
      </c>
      <c r="N76" s="40">
        <f t="shared" si="27"/>
        <v>807</v>
      </c>
      <c r="O76" s="65" t="str">
        <f t="shared" si="29"/>
        <v/>
      </c>
      <c r="P76" s="65" t="str">
        <f t="shared" si="30"/>
        <v/>
      </c>
      <c r="Q76" s="41"/>
      <c r="S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>
      <c r="A77" s="53">
        <v>73</v>
      </c>
      <c r="B77" s="95">
        <v>9</v>
      </c>
      <c r="C77" s="34" t="str">
        <f t="shared" si="22"/>
        <v>1</v>
      </c>
      <c r="D77" s="35">
        <f t="shared" si="31"/>
        <v>8</v>
      </c>
      <c r="E77" s="48"/>
      <c r="F77" s="48"/>
      <c r="G77" s="48" t="str">
        <f>"2"</f>
        <v>2</v>
      </c>
      <c r="H77" s="37" t="str">
        <f t="shared" si="32"/>
        <v>L</v>
      </c>
      <c r="I77" s="37">
        <f t="shared" si="28"/>
        <v>4</v>
      </c>
      <c r="J77" s="49" t="str">
        <f t="shared" si="23"/>
        <v/>
      </c>
      <c r="K77" s="49" t="str">
        <f t="shared" si="24"/>
        <v/>
      </c>
      <c r="L77" s="49">
        <f t="shared" si="25"/>
        <v>-4</v>
      </c>
      <c r="M77" s="45">
        <f t="shared" si="26"/>
        <v>-4</v>
      </c>
      <c r="N77" s="40">
        <f t="shared" si="27"/>
        <v>803</v>
      </c>
      <c r="O77" s="65" t="str">
        <f t="shared" si="29"/>
        <v/>
      </c>
      <c r="P77" s="65" t="str">
        <f t="shared" si="30"/>
        <v/>
      </c>
      <c r="Q77" s="41"/>
      <c r="S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>
      <c r="A78" s="53">
        <v>74</v>
      </c>
      <c r="B78" s="95">
        <v>24</v>
      </c>
      <c r="C78" s="34" t="str">
        <f t="shared" si="22"/>
        <v>2</v>
      </c>
      <c r="D78" s="35">
        <f t="shared" si="31"/>
        <v>1</v>
      </c>
      <c r="E78" s="48"/>
      <c r="F78" s="48"/>
      <c r="G78" s="48" t="str">
        <f>"2"</f>
        <v>2</v>
      </c>
      <c r="H78" s="37" t="str">
        <f t="shared" si="32"/>
        <v>W</v>
      </c>
      <c r="I78" s="37">
        <f t="shared" si="28"/>
        <v>1</v>
      </c>
      <c r="J78" s="49" t="str">
        <f t="shared" si="23"/>
        <v/>
      </c>
      <c r="K78" s="49" t="str">
        <f t="shared" si="24"/>
        <v/>
      </c>
      <c r="L78" s="49">
        <f t="shared" si="25"/>
        <v>16</v>
      </c>
      <c r="M78" s="45">
        <f t="shared" si="26"/>
        <v>16</v>
      </c>
      <c r="N78" s="40">
        <f t="shared" si="27"/>
        <v>819</v>
      </c>
      <c r="O78" s="65" t="str">
        <f t="shared" si="29"/>
        <v/>
      </c>
      <c r="P78" s="65" t="str">
        <f t="shared" si="30"/>
        <v/>
      </c>
      <c r="Q78" s="41"/>
      <c r="S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>
      <c r="A79" s="53">
        <v>75</v>
      </c>
      <c r="B79" s="95">
        <v>2</v>
      </c>
      <c r="C79" s="34" t="str">
        <f t="shared" si="22"/>
        <v>1</v>
      </c>
      <c r="D79" s="35">
        <f t="shared" si="31"/>
        <v>2</v>
      </c>
      <c r="E79" s="48"/>
      <c r="F79" s="48"/>
      <c r="G79" s="48" t="str">
        <f>"2"</f>
        <v>2</v>
      </c>
      <c r="H79" s="37" t="str">
        <f t="shared" si="32"/>
        <v>L</v>
      </c>
      <c r="I79" s="37">
        <f t="shared" si="28"/>
        <v>2</v>
      </c>
      <c r="J79" s="49" t="str">
        <f t="shared" si="23"/>
        <v/>
      </c>
      <c r="K79" s="49" t="str">
        <f t="shared" si="24"/>
        <v/>
      </c>
      <c r="L79" s="49">
        <f t="shared" si="25"/>
        <v>-1</v>
      </c>
      <c r="M79" s="45">
        <f t="shared" si="26"/>
        <v>-1</v>
      </c>
      <c r="N79" s="40">
        <f t="shared" si="27"/>
        <v>818</v>
      </c>
      <c r="O79" s="65" t="str">
        <f t="shared" si="29"/>
        <v/>
      </c>
      <c r="P79" s="65" t="str">
        <f t="shared" si="30"/>
        <v/>
      </c>
      <c r="Q79" s="41"/>
      <c r="S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>
      <c r="A80" s="53">
        <v>76</v>
      </c>
      <c r="B80" s="95">
        <v>34</v>
      </c>
      <c r="C80" s="34" t="str">
        <f t="shared" si="22"/>
        <v>3</v>
      </c>
      <c r="D80" s="35">
        <f t="shared" si="31"/>
        <v>4</v>
      </c>
      <c r="E80" s="48"/>
      <c r="F80" s="48"/>
      <c r="G80" s="48" t="str">
        <f>"2"</f>
        <v>2</v>
      </c>
      <c r="H80" s="37" t="str">
        <f t="shared" si="32"/>
        <v>L</v>
      </c>
      <c r="I80" s="37">
        <f t="shared" si="28"/>
        <v>3</v>
      </c>
      <c r="J80" s="49" t="str">
        <f t="shared" si="23"/>
        <v/>
      </c>
      <c r="K80" s="49" t="str">
        <f t="shared" si="24"/>
        <v/>
      </c>
      <c r="L80" s="49">
        <f t="shared" si="25"/>
        <v>-2</v>
      </c>
      <c r="M80" s="45">
        <f t="shared" si="26"/>
        <v>-2</v>
      </c>
      <c r="N80" s="40">
        <f t="shared" si="27"/>
        <v>816</v>
      </c>
      <c r="O80" s="65" t="str">
        <f t="shared" si="29"/>
        <v/>
      </c>
      <c r="P80" s="65" t="str">
        <f t="shared" si="30"/>
        <v/>
      </c>
      <c r="Q80" s="41"/>
      <c r="S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>
      <c r="A81" s="53">
        <v>77</v>
      </c>
      <c r="B81" s="95">
        <v>11</v>
      </c>
      <c r="C81" s="34" t="str">
        <f t="shared" si="22"/>
        <v>1</v>
      </c>
      <c r="D81" s="35">
        <f t="shared" si="31"/>
        <v>8</v>
      </c>
      <c r="E81" s="48"/>
      <c r="F81" s="48"/>
      <c r="G81" s="48" t="str">
        <f>"2"</f>
        <v>2</v>
      </c>
      <c r="H81" s="37" t="str">
        <f t="shared" si="32"/>
        <v>L</v>
      </c>
      <c r="I81" s="37">
        <f t="shared" si="28"/>
        <v>4</v>
      </c>
      <c r="J81" s="49" t="str">
        <f t="shared" si="23"/>
        <v/>
      </c>
      <c r="K81" s="49" t="str">
        <f t="shared" si="24"/>
        <v/>
      </c>
      <c r="L81" s="49">
        <f t="shared" si="25"/>
        <v>-4</v>
      </c>
      <c r="M81" s="45">
        <f t="shared" si="26"/>
        <v>-4</v>
      </c>
      <c r="N81" s="40">
        <f t="shared" si="27"/>
        <v>812</v>
      </c>
      <c r="O81" s="65" t="str">
        <f t="shared" si="29"/>
        <v/>
      </c>
      <c r="P81" s="65" t="str">
        <f t="shared" si="30"/>
        <v/>
      </c>
      <c r="Q81" s="41"/>
      <c r="S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>
      <c r="A82" s="53">
        <v>78</v>
      </c>
      <c r="B82" s="95">
        <v>18</v>
      </c>
      <c r="C82" s="34" t="str">
        <f t="shared" si="22"/>
        <v>2</v>
      </c>
      <c r="D82" s="35">
        <f t="shared" si="31"/>
        <v>1</v>
      </c>
      <c r="E82" s="48"/>
      <c r="F82" s="48"/>
      <c r="G82" s="48" t="str">
        <f>"2"</f>
        <v>2</v>
      </c>
      <c r="H82" s="37" t="str">
        <f t="shared" si="32"/>
        <v>W</v>
      </c>
      <c r="I82" s="37">
        <f t="shared" si="28"/>
        <v>1</v>
      </c>
      <c r="J82" s="49" t="str">
        <f t="shared" si="23"/>
        <v/>
      </c>
      <c r="K82" s="49" t="str">
        <f t="shared" si="24"/>
        <v/>
      </c>
      <c r="L82" s="49">
        <f t="shared" si="25"/>
        <v>16</v>
      </c>
      <c r="M82" s="45">
        <f t="shared" si="26"/>
        <v>16</v>
      </c>
      <c r="N82" s="40">
        <f t="shared" si="27"/>
        <v>828</v>
      </c>
      <c r="O82" s="65" t="str">
        <f t="shared" si="29"/>
        <v/>
      </c>
      <c r="P82" s="65" t="str">
        <f t="shared" si="30"/>
        <v/>
      </c>
      <c r="Q82" s="41"/>
      <c r="S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>
      <c r="A83" s="53">
        <v>79</v>
      </c>
      <c r="B83" s="95">
        <v>31</v>
      </c>
      <c r="C83" s="34" t="str">
        <f t="shared" si="22"/>
        <v>3</v>
      </c>
      <c r="D83" s="35">
        <f t="shared" si="31"/>
        <v>2</v>
      </c>
      <c r="E83" s="48"/>
      <c r="F83" s="48"/>
      <c r="G83" s="48" t="str">
        <f>"2"</f>
        <v>2</v>
      </c>
      <c r="H83" s="37" t="str">
        <f t="shared" si="32"/>
        <v>L</v>
      </c>
      <c r="I83" s="37">
        <f t="shared" si="28"/>
        <v>2</v>
      </c>
      <c r="J83" s="49" t="str">
        <f t="shared" si="23"/>
        <v/>
      </c>
      <c r="K83" s="49" t="str">
        <f t="shared" si="24"/>
        <v/>
      </c>
      <c r="L83" s="49">
        <f t="shared" si="25"/>
        <v>-1</v>
      </c>
      <c r="M83" s="45">
        <f t="shared" si="26"/>
        <v>-1</v>
      </c>
      <c r="N83" s="40">
        <f t="shared" si="27"/>
        <v>827</v>
      </c>
      <c r="O83" s="65" t="str">
        <f t="shared" si="29"/>
        <v/>
      </c>
      <c r="P83" s="65" t="str">
        <f t="shared" si="30"/>
        <v/>
      </c>
      <c r="Q83" s="41"/>
      <c r="S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>
      <c r="A84" s="53">
        <v>80</v>
      </c>
      <c r="B84" s="95">
        <v>2</v>
      </c>
      <c r="C84" s="34" t="str">
        <f t="shared" si="22"/>
        <v>1</v>
      </c>
      <c r="D84" s="35">
        <f t="shared" si="31"/>
        <v>4</v>
      </c>
      <c r="E84" s="48"/>
      <c r="F84" s="48"/>
      <c r="G84" s="48" t="str">
        <f>"2"</f>
        <v>2</v>
      </c>
      <c r="H84" s="37" t="str">
        <f t="shared" si="32"/>
        <v>L</v>
      </c>
      <c r="I84" s="37">
        <f t="shared" si="28"/>
        <v>3</v>
      </c>
      <c r="J84" s="49" t="str">
        <f t="shared" si="23"/>
        <v/>
      </c>
      <c r="K84" s="49" t="str">
        <f t="shared" si="24"/>
        <v/>
      </c>
      <c r="L84" s="49">
        <f t="shared" si="25"/>
        <v>-2</v>
      </c>
      <c r="M84" s="45">
        <f t="shared" si="26"/>
        <v>-2</v>
      </c>
      <c r="N84" s="40">
        <f t="shared" si="27"/>
        <v>825</v>
      </c>
      <c r="O84" s="65" t="str">
        <f t="shared" si="29"/>
        <v/>
      </c>
      <c r="P84" s="65" t="str">
        <f t="shared" si="30"/>
        <v/>
      </c>
      <c r="Q84" s="41"/>
      <c r="S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>
      <c r="A85" s="53">
        <v>81</v>
      </c>
      <c r="B85" s="95">
        <v>28</v>
      </c>
      <c r="C85" s="34" t="str">
        <f t="shared" si="22"/>
        <v>3</v>
      </c>
      <c r="D85" s="35">
        <f t="shared" si="31"/>
        <v>8</v>
      </c>
      <c r="E85" s="48"/>
      <c r="F85" s="48"/>
      <c r="G85" s="48" t="str">
        <f>"2"</f>
        <v>2</v>
      </c>
      <c r="H85" s="37" t="str">
        <f t="shared" si="32"/>
        <v>L</v>
      </c>
      <c r="I85" s="37">
        <f t="shared" si="28"/>
        <v>4</v>
      </c>
      <c r="J85" s="49" t="str">
        <f t="shared" si="23"/>
        <v/>
      </c>
      <c r="K85" s="49" t="str">
        <f t="shared" si="24"/>
        <v/>
      </c>
      <c r="L85" s="49">
        <f t="shared" si="25"/>
        <v>-4</v>
      </c>
      <c r="M85" s="45">
        <f t="shared" si="26"/>
        <v>-4</v>
      </c>
      <c r="N85" s="40">
        <f t="shared" si="27"/>
        <v>821</v>
      </c>
      <c r="O85" s="65" t="str">
        <f t="shared" si="29"/>
        <v/>
      </c>
      <c r="P85" s="65" t="str">
        <f t="shared" si="30"/>
        <v/>
      </c>
      <c r="Q85" s="41"/>
      <c r="S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>
      <c r="A86" s="53">
        <v>82</v>
      </c>
      <c r="B86" s="95">
        <v>0</v>
      </c>
      <c r="C86" s="34">
        <f t="shared" si="22"/>
        <v>0</v>
      </c>
      <c r="D86" s="35">
        <f t="shared" si="31"/>
        <v>16</v>
      </c>
      <c r="E86" s="48"/>
      <c r="F86" s="48"/>
      <c r="G86" s="48" t="str">
        <f>"2"</f>
        <v>2</v>
      </c>
      <c r="H86" s="37" t="str">
        <f t="shared" si="32"/>
        <v>L</v>
      </c>
      <c r="I86" s="37">
        <f t="shared" si="28"/>
        <v>5</v>
      </c>
      <c r="J86" s="49" t="str">
        <f t="shared" si="23"/>
        <v/>
      </c>
      <c r="K86" s="49" t="str">
        <f t="shared" si="24"/>
        <v/>
      </c>
      <c r="L86" s="49">
        <f t="shared" si="25"/>
        <v>-8</v>
      </c>
      <c r="M86" s="45">
        <f t="shared" si="26"/>
        <v>-8</v>
      </c>
      <c r="N86" s="40">
        <f t="shared" si="27"/>
        <v>813</v>
      </c>
      <c r="O86" s="65" t="str">
        <f t="shared" si="29"/>
        <v/>
      </c>
      <c r="P86" s="65" t="str">
        <f t="shared" si="30"/>
        <v/>
      </c>
      <c r="Q86" s="41"/>
      <c r="S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>
      <c r="A87" s="53">
        <v>83</v>
      </c>
      <c r="B87" s="95">
        <v>16</v>
      </c>
      <c r="C87" s="34" t="str">
        <f t="shared" si="22"/>
        <v>2</v>
      </c>
      <c r="D87" s="35">
        <f t="shared" si="31"/>
        <v>1</v>
      </c>
      <c r="E87" s="48"/>
      <c r="F87" s="48"/>
      <c r="G87" s="48" t="str">
        <f>"2"</f>
        <v>2</v>
      </c>
      <c r="H87" s="37" t="str">
        <f t="shared" si="32"/>
        <v>W</v>
      </c>
      <c r="I87" s="37">
        <f t="shared" si="28"/>
        <v>1</v>
      </c>
      <c r="J87" s="49" t="str">
        <f t="shared" si="23"/>
        <v/>
      </c>
      <c r="K87" s="49" t="str">
        <f t="shared" si="24"/>
        <v/>
      </c>
      <c r="L87" s="49">
        <f t="shared" si="25"/>
        <v>32</v>
      </c>
      <c r="M87" s="45">
        <f t="shared" si="26"/>
        <v>32</v>
      </c>
      <c r="N87" s="40">
        <f t="shared" si="27"/>
        <v>845</v>
      </c>
      <c r="O87" s="65" t="str">
        <f t="shared" si="29"/>
        <v/>
      </c>
      <c r="P87" s="65" t="str">
        <f t="shared" si="30"/>
        <v/>
      </c>
      <c r="Q87" s="41"/>
      <c r="S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>
      <c r="A88" s="53">
        <v>84</v>
      </c>
      <c r="B88" s="95">
        <v>19</v>
      </c>
      <c r="C88" s="34" t="str">
        <f t="shared" si="22"/>
        <v>2</v>
      </c>
      <c r="D88" s="35">
        <f t="shared" si="31"/>
        <v>1</v>
      </c>
      <c r="E88" s="48"/>
      <c r="F88" s="48"/>
      <c r="G88" s="48" t="str">
        <f>"2"</f>
        <v>2</v>
      </c>
      <c r="H88" s="37" t="str">
        <f t="shared" si="32"/>
        <v>W</v>
      </c>
      <c r="I88" s="37">
        <f t="shared" si="28"/>
        <v>1</v>
      </c>
      <c r="J88" s="49" t="str">
        <f t="shared" si="23"/>
        <v/>
      </c>
      <c r="K88" s="49" t="str">
        <f t="shared" si="24"/>
        <v/>
      </c>
      <c r="L88" s="49">
        <f t="shared" si="25"/>
        <v>2</v>
      </c>
      <c r="M88" s="45">
        <f t="shared" si="26"/>
        <v>2</v>
      </c>
      <c r="N88" s="40">
        <f t="shared" si="27"/>
        <v>847</v>
      </c>
      <c r="O88" s="65" t="str">
        <f t="shared" si="29"/>
        <v/>
      </c>
      <c r="P88" s="65" t="str">
        <f t="shared" si="30"/>
        <v/>
      </c>
      <c r="Q88" s="41"/>
      <c r="S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>
      <c r="A89" s="53">
        <v>85</v>
      </c>
      <c r="B89" s="95">
        <v>33</v>
      </c>
      <c r="C89" s="34" t="str">
        <f t="shared" si="22"/>
        <v>3</v>
      </c>
      <c r="D89" s="35">
        <f t="shared" si="31"/>
        <v>2</v>
      </c>
      <c r="E89" s="48"/>
      <c r="F89" s="48"/>
      <c r="G89" s="48" t="str">
        <f>"2"</f>
        <v>2</v>
      </c>
      <c r="H89" s="37" t="str">
        <f t="shared" si="32"/>
        <v>L</v>
      </c>
      <c r="I89" s="37">
        <f t="shared" si="28"/>
        <v>2</v>
      </c>
      <c r="J89" s="49" t="str">
        <f t="shared" si="23"/>
        <v/>
      </c>
      <c r="K89" s="49" t="str">
        <f t="shared" si="24"/>
        <v/>
      </c>
      <c r="L89" s="49">
        <f t="shared" si="25"/>
        <v>-1</v>
      </c>
      <c r="M89" s="45">
        <f t="shared" si="26"/>
        <v>-1</v>
      </c>
      <c r="N89" s="40">
        <f t="shared" si="27"/>
        <v>846</v>
      </c>
      <c r="O89" s="65" t="str">
        <f t="shared" si="29"/>
        <v/>
      </c>
      <c r="P89" s="65" t="str">
        <f t="shared" si="30"/>
        <v/>
      </c>
      <c r="Q89" s="41"/>
      <c r="S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>
      <c r="A90" s="53">
        <v>86</v>
      </c>
      <c r="B90" s="95">
        <v>17</v>
      </c>
      <c r="C90" s="34" t="str">
        <f t="shared" si="22"/>
        <v>2</v>
      </c>
      <c r="D90" s="35">
        <f t="shared" si="31"/>
        <v>1</v>
      </c>
      <c r="E90" s="48"/>
      <c r="F90" s="48"/>
      <c r="G90" s="48" t="str">
        <f>"2"</f>
        <v>2</v>
      </c>
      <c r="H90" s="37" t="str">
        <f t="shared" si="32"/>
        <v>W</v>
      </c>
      <c r="I90" s="37">
        <f t="shared" si="28"/>
        <v>1</v>
      </c>
      <c r="J90" s="49" t="str">
        <f t="shared" si="23"/>
        <v/>
      </c>
      <c r="K90" s="49" t="str">
        <f t="shared" si="24"/>
        <v/>
      </c>
      <c r="L90" s="49">
        <f t="shared" si="25"/>
        <v>4</v>
      </c>
      <c r="M90" s="45">
        <f t="shared" si="26"/>
        <v>4</v>
      </c>
      <c r="N90" s="40">
        <f t="shared" si="27"/>
        <v>850</v>
      </c>
      <c r="O90" s="65" t="str">
        <f t="shared" si="29"/>
        <v/>
      </c>
      <c r="P90" s="65" t="str">
        <f t="shared" si="30"/>
        <v/>
      </c>
      <c r="Q90" s="41"/>
      <c r="S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>
      <c r="A91" s="53">
        <v>87</v>
      </c>
      <c r="B91" s="95">
        <v>11</v>
      </c>
      <c r="C91" s="34" t="str">
        <f t="shared" si="22"/>
        <v>1</v>
      </c>
      <c r="D91" s="35">
        <f t="shared" si="31"/>
        <v>2</v>
      </c>
      <c r="E91" s="48"/>
      <c r="F91" s="48"/>
      <c r="G91" s="48" t="str">
        <f>"2"</f>
        <v>2</v>
      </c>
      <c r="H91" s="37" t="str">
        <f t="shared" si="32"/>
        <v>L</v>
      </c>
      <c r="I91" s="37">
        <f t="shared" si="28"/>
        <v>2</v>
      </c>
      <c r="J91" s="49" t="str">
        <f t="shared" si="23"/>
        <v/>
      </c>
      <c r="K91" s="49" t="str">
        <f t="shared" si="24"/>
        <v/>
      </c>
      <c r="L91" s="49">
        <f t="shared" si="25"/>
        <v>-1</v>
      </c>
      <c r="M91" s="45">
        <f t="shared" si="26"/>
        <v>-1</v>
      </c>
      <c r="N91" s="40">
        <f t="shared" si="27"/>
        <v>849</v>
      </c>
      <c r="O91" s="65" t="str">
        <f t="shared" si="29"/>
        <v/>
      </c>
      <c r="P91" s="65" t="str">
        <f t="shared" si="30"/>
        <v/>
      </c>
      <c r="Q91" s="41"/>
      <c r="S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>
      <c r="A92" s="53">
        <v>88</v>
      </c>
      <c r="B92" s="95">
        <v>33</v>
      </c>
      <c r="C92" s="34" t="str">
        <f t="shared" si="22"/>
        <v>3</v>
      </c>
      <c r="D92" s="35">
        <f t="shared" si="31"/>
        <v>4</v>
      </c>
      <c r="E92" s="48"/>
      <c r="F92" s="48"/>
      <c r="G92" s="48" t="str">
        <f>"2"</f>
        <v>2</v>
      </c>
      <c r="H92" s="37" t="str">
        <f t="shared" si="32"/>
        <v>L</v>
      </c>
      <c r="I92" s="37">
        <f t="shared" si="28"/>
        <v>3</v>
      </c>
      <c r="J92" s="49" t="str">
        <f t="shared" si="23"/>
        <v/>
      </c>
      <c r="K92" s="49" t="str">
        <f t="shared" si="24"/>
        <v/>
      </c>
      <c r="L92" s="49">
        <f t="shared" si="25"/>
        <v>-2</v>
      </c>
      <c r="M92" s="45">
        <f t="shared" si="26"/>
        <v>-2</v>
      </c>
      <c r="N92" s="40">
        <f t="shared" si="27"/>
        <v>847</v>
      </c>
      <c r="O92" s="65" t="str">
        <f t="shared" si="29"/>
        <v/>
      </c>
      <c r="P92" s="65" t="str">
        <f t="shared" si="30"/>
        <v/>
      </c>
      <c r="Q92" s="41"/>
      <c r="S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>
      <c r="A93" s="53">
        <v>89</v>
      </c>
      <c r="B93" s="95">
        <v>30</v>
      </c>
      <c r="C93" s="34" t="str">
        <f t="shared" si="22"/>
        <v>3</v>
      </c>
      <c r="D93" s="35">
        <f t="shared" si="31"/>
        <v>8</v>
      </c>
      <c r="E93" s="48"/>
      <c r="F93" s="48"/>
      <c r="G93" s="48" t="str">
        <f>"2"</f>
        <v>2</v>
      </c>
      <c r="H93" s="37" t="str">
        <f t="shared" si="32"/>
        <v>L</v>
      </c>
      <c r="I93" s="37">
        <f t="shared" si="28"/>
        <v>4</v>
      </c>
      <c r="J93" s="49" t="str">
        <f t="shared" si="23"/>
        <v/>
      </c>
      <c r="K93" s="49" t="str">
        <f t="shared" si="24"/>
        <v/>
      </c>
      <c r="L93" s="49">
        <f t="shared" si="25"/>
        <v>-4</v>
      </c>
      <c r="M93" s="45">
        <f t="shared" si="26"/>
        <v>-4</v>
      </c>
      <c r="N93" s="40">
        <f t="shared" si="27"/>
        <v>843</v>
      </c>
      <c r="O93" s="65" t="str">
        <f t="shared" si="29"/>
        <v/>
      </c>
      <c r="P93" s="65" t="str">
        <f t="shared" si="30"/>
        <v/>
      </c>
      <c r="Q93" s="41"/>
      <c r="S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>
      <c r="A94" s="53">
        <v>90</v>
      </c>
      <c r="B94" s="95">
        <v>33</v>
      </c>
      <c r="C94" s="34" t="str">
        <f t="shared" si="22"/>
        <v>3</v>
      </c>
      <c r="D94" s="35">
        <f t="shared" si="31"/>
        <v>16</v>
      </c>
      <c r="E94" s="48"/>
      <c r="F94" s="48"/>
      <c r="G94" s="48" t="str">
        <f>"2"</f>
        <v>2</v>
      </c>
      <c r="H94" s="37" t="str">
        <f t="shared" si="32"/>
        <v>L</v>
      </c>
      <c r="I94" s="37">
        <f t="shared" si="28"/>
        <v>5</v>
      </c>
      <c r="J94" s="49" t="str">
        <f t="shared" si="23"/>
        <v/>
      </c>
      <c r="K94" s="49" t="str">
        <f t="shared" si="24"/>
        <v/>
      </c>
      <c r="L94" s="49">
        <f t="shared" si="25"/>
        <v>-8</v>
      </c>
      <c r="M94" s="45">
        <f t="shared" si="26"/>
        <v>-8</v>
      </c>
      <c r="N94" s="40">
        <f t="shared" si="27"/>
        <v>835</v>
      </c>
      <c r="O94" s="65" t="str">
        <f t="shared" si="29"/>
        <v/>
      </c>
      <c r="P94" s="65" t="str">
        <f t="shared" si="30"/>
        <v/>
      </c>
      <c r="Q94" s="41"/>
      <c r="S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>
      <c r="A95" s="53">
        <v>91</v>
      </c>
      <c r="B95" s="95">
        <v>14</v>
      </c>
      <c r="C95" s="34" t="str">
        <f t="shared" si="22"/>
        <v>2</v>
      </c>
      <c r="D95" s="35">
        <f t="shared" si="31"/>
        <v>1</v>
      </c>
      <c r="E95" s="48"/>
      <c r="F95" s="48"/>
      <c r="G95" s="48" t="str">
        <f>"2"</f>
        <v>2</v>
      </c>
      <c r="H95" s="37" t="str">
        <f t="shared" si="32"/>
        <v>W</v>
      </c>
      <c r="I95" s="37">
        <f t="shared" si="28"/>
        <v>1</v>
      </c>
      <c r="J95" s="49" t="str">
        <f t="shared" si="23"/>
        <v/>
      </c>
      <c r="K95" s="49" t="str">
        <f t="shared" si="24"/>
        <v/>
      </c>
      <c r="L95" s="49">
        <f t="shared" si="25"/>
        <v>32</v>
      </c>
      <c r="M95" s="45">
        <f t="shared" si="26"/>
        <v>32</v>
      </c>
      <c r="N95" s="40">
        <f t="shared" si="27"/>
        <v>867</v>
      </c>
      <c r="O95" s="65" t="str">
        <f t="shared" si="29"/>
        <v/>
      </c>
      <c r="P95" s="65" t="str">
        <f t="shared" si="30"/>
        <v/>
      </c>
      <c r="Q95" s="41"/>
      <c r="S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>
      <c r="A96" s="53">
        <v>92</v>
      </c>
      <c r="B96" s="95">
        <v>5</v>
      </c>
      <c r="C96" s="34" t="str">
        <f t="shared" si="22"/>
        <v>1</v>
      </c>
      <c r="D96" s="35">
        <f t="shared" si="31"/>
        <v>2</v>
      </c>
      <c r="E96" s="48"/>
      <c r="F96" s="48"/>
      <c r="G96" s="48" t="str">
        <f>"2"</f>
        <v>2</v>
      </c>
      <c r="H96" s="37" t="str">
        <f t="shared" si="32"/>
        <v>L</v>
      </c>
      <c r="I96" s="37">
        <f t="shared" si="28"/>
        <v>2</v>
      </c>
      <c r="J96" s="49" t="str">
        <f t="shared" si="23"/>
        <v/>
      </c>
      <c r="K96" s="49" t="str">
        <f t="shared" si="24"/>
        <v/>
      </c>
      <c r="L96" s="49">
        <f t="shared" si="25"/>
        <v>-1</v>
      </c>
      <c r="M96" s="45">
        <f t="shared" si="26"/>
        <v>-1</v>
      </c>
      <c r="N96" s="40">
        <f t="shared" si="27"/>
        <v>866</v>
      </c>
      <c r="O96" s="65" t="str">
        <f t="shared" si="29"/>
        <v/>
      </c>
      <c r="P96" s="65" t="str">
        <f t="shared" si="30"/>
        <v/>
      </c>
      <c r="Q96" s="41"/>
      <c r="S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>
      <c r="A97" s="53">
        <v>93</v>
      </c>
      <c r="B97" s="95">
        <v>4</v>
      </c>
      <c r="C97" s="34" t="str">
        <f t="shared" si="22"/>
        <v>1</v>
      </c>
      <c r="D97" s="35">
        <f t="shared" si="31"/>
        <v>4</v>
      </c>
      <c r="E97" s="48"/>
      <c r="F97" s="48"/>
      <c r="G97" s="48" t="str">
        <f>"2"</f>
        <v>2</v>
      </c>
      <c r="H97" s="37" t="str">
        <f t="shared" si="32"/>
        <v>L</v>
      </c>
      <c r="I97" s="37">
        <f t="shared" si="28"/>
        <v>3</v>
      </c>
      <c r="J97" s="49" t="str">
        <f t="shared" si="23"/>
        <v/>
      </c>
      <c r="K97" s="49" t="str">
        <f t="shared" si="24"/>
        <v/>
      </c>
      <c r="L97" s="49">
        <f t="shared" si="25"/>
        <v>-2</v>
      </c>
      <c r="M97" s="45">
        <f t="shared" si="26"/>
        <v>-2</v>
      </c>
      <c r="N97" s="40">
        <f t="shared" si="27"/>
        <v>864</v>
      </c>
      <c r="O97" s="65" t="str">
        <f t="shared" si="29"/>
        <v/>
      </c>
      <c r="P97" s="65" t="str">
        <f t="shared" si="30"/>
        <v/>
      </c>
      <c r="Q97" s="41"/>
      <c r="S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>
      <c r="A98" s="53">
        <v>94</v>
      </c>
      <c r="B98" s="95">
        <v>5</v>
      </c>
      <c r="C98" s="34" t="str">
        <f t="shared" si="22"/>
        <v>1</v>
      </c>
      <c r="D98" s="35">
        <f t="shared" si="31"/>
        <v>8</v>
      </c>
      <c r="E98" s="48"/>
      <c r="F98" s="48"/>
      <c r="G98" s="48" t="str">
        <f>"2"</f>
        <v>2</v>
      </c>
      <c r="H98" s="37" t="str">
        <f t="shared" si="32"/>
        <v>L</v>
      </c>
      <c r="I98" s="37">
        <f t="shared" si="28"/>
        <v>4</v>
      </c>
      <c r="J98" s="49" t="str">
        <f t="shared" si="23"/>
        <v/>
      </c>
      <c r="K98" s="49" t="str">
        <f t="shared" si="24"/>
        <v/>
      </c>
      <c r="L98" s="49">
        <f t="shared" si="25"/>
        <v>-4</v>
      </c>
      <c r="M98" s="45">
        <f t="shared" si="26"/>
        <v>-4</v>
      </c>
      <c r="N98" s="40">
        <f t="shared" si="27"/>
        <v>860</v>
      </c>
      <c r="O98" s="65" t="str">
        <f t="shared" si="29"/>
        <v/>
      </c>
      <c r="P98" s="65" t="str">
        <f t="shared" si="30"/>
        <v/>
      </c>
      <c r="Q98" s="41"/>
      <c r="S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>
      <c r="A99" s="53">
        <v>95</v>
      </c>
      <c r="B99" s="95">
        <v>21</v>
      </c>
      <c r="C99" s="34" t="str">
        <f t="shared" si="22"/>
        <v>2</v>
      </c>
      <c r="D99" s="35">
        <f t="shared" si="31"/>
        <v>1</v>
      </c>
      <c r="E99" s="48"/>
      <c r="F99" s="48"/>
      <c r="G99" s="48" t="str">
        <f>"2"</f>
        <v>2</v>
      </c>
      <c r="H99" s="37" t="str">
        <f t="shared" si="32"/>
        <v>W</v>
      </c>
      <c r="I99" s="37">
        <f t="shared" si="28"/>
        <v>1</v>
      </c>
      <c r="J99" s="49" t="str">
        <f t="shared" si="23"/>
        <v/>
      </c>
      <c r="K99" s="49" t="str">
        <f t="shared" si="24"/>
        <v/>
      </c>
      <c r="L99" s="49">
        <f t="shared" si="25"/>
        <v>16</v>
      </c>
      <c r="M99" s="45">
        <f t="shared" si="26"/>
        <v>16</v>
      </c>
      <c r="N99" s="40">
        <f t="shared" si="27"/>
        <v>876</v>
      </c>
      <c r="O99" s="65" t="str">
        <f t="shared" si="29"/>
        <v/>
      </c>
      <c r="P99" s="65" t="str">
        <f t="shared" si="30"/>
        <v/>
      </c>
      <c r="Q99" s="41"/>
      <c r="S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>
      <c r="A100" s="53">
        <v>96</v>
      </c>
      <c r="B100" s="95">
        <v>35</v>
      </c>
      <c r="C100" s="34" t="str">
        <f t="shared" si="22"/>
        <v>3</v>
      </c>
      <c r="D100" s="35">
        <f t="shared" si="31"/>
        <v>2</v>
      </c>
      <c r="E100" s="48"/>
      <c r="F100" s="48"/>
      <c r="G100" s="48" t="str">
        <f>"2"</f>
        <v>2</v>
      </c>
      <c r="H100" s="37" t="str">
        <f t="shared" si="32"/>
        <v>L</v>
      </c>
      <c r="I100" s="37">
        <f t="shared" si="28"/>
        <v>2</v>
      </c>
      <c r="J100" s="49" t="str">
        <f t="shared" si="23"/>
        <v/>
      </c>
      <c r="K100" s="49" t="str">
        <f t="shared" si="24"/>
        <v/>
      </c>
      <c r="L100" s="49">
        <f t="shared" si="25"/>
        <v>-1</v>
      </c>
      <c r="M100" s="45">
        <f t="shared" si="26"/>
        <v>-1</v>
      </c>
      <c r="N100" s="40">
        <f t="shared" si="27"/>
        <v>875</v>
      </c>
      <c r="O100" s="65" t="str">
        <f t="shared" si="29"/>
        <v/>
      </c>
      <c r="P100" s="65" t="str">
        <f t="shared" si="30"/>
        <v/>
      </c>
      <c r="Q100" s="41"/>
      <c r="S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>
      <c r="A101" s="53">
        <v>97</v>
      </c>
      <c r="B101" s="95">
        <v>6</v>
      </c>
      <c r="C101" s="34" t="str">
        <f>VLOOKUP(B101,$AL$107:$AT$144,2,0)</f>
        <v>1</v>
      </c>
      <c r="D101" s="35">
        <f t="shared" si="31"/>
        <v>4</v>
      </c>
      <c r="E101" s="48"/>
      <c r="F101" s="48"/>
      <c r="G101" s="48" t="str">
        <f>"2"</f>
        <v>2</v>
      </c>
      <c r="H101" s="37" t="str">
        <f t="shared" si="32"/>
        <v>L</v>
      </c>
      <c r="I101" s="37">
        <f t="shared" si="28"/>
        <v>3</v>
      </c>
      <c r="J101" s="49" t="str">
        <f t="shared" si="23"/>
        <v/>
      </c>
      <c r="K101" s="49" t="str">
        <f t="shared" si="24"/>
        <v/>
      </c>
      <c r="L101" s="49">
        <f t="shared" si="25"/>
        <v>-2</v>
      </c>
      <c r="M101" s="45">
        <f t="shared" si="26"/>
        <v>-2</v>
      </c>
      <c r="N101" s="40">
        <f t="shared" si="27"/>
        <v>873</v>
      </c>
      <c r="O101" s="65" t="str">
        <f t="shared" si="29"/>
        <v/>
      </c>
      <c r="P101" s="65" t="str">
        <f t="shared" si="30"/>
        <v/>
      </c>
      <c r="Q101" s="41"/>
      <c r="S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>
      <c r="A102" s="53">
        <v>98</v>
      </c>
      <c r="B102" s="95">
        <v>20</v>
      </c>
      <c r="C102" s="34" t="str">
        <f>VLOOKUP(B102,$AL$107:$AT$144,2,0)</f>
        <v>2</v>
      </c>
      <c r="D102" s="35">
        <f t="shared" si="31"/>
        <v>1</v>
      </c>
      <c r="E102" s="48"/>
      <c r="F102" s="48"/>
      <c r="G102" s="48" t="str">
        <f>"2"</f>
        <v>2</v>
      </c>
      <c r="H102" s="37" t="str">
        <f t="shared" si="32"/>
        <v>W</v>
      </c>
      <c r="I102" s="37">
        <f t="shared" si="28"/>
        <v>1</v>
      </c>
      <c r="J102" s="49" t="str">
        <f t="shared" ref="J102:J133" si="33">IF(E101&lt;&gt;"",IF(H102="W",(2*D101),(-1*D101)),"")</f>
        <v/>
      </c>
      <c r="K102" s="49" t="str">
        <f t="shared" ref="K102:K133" si="34">IF(F101&lt;&gt;"",IF(H102="W",(2*D101),(-1*D101)),"")</f>
        <v/>
      </c>
      <c r="L102" s="49">
        <f t="shared" ref="L102:L133" si="35">IF(G101&lt;&gt;"",IF(H102="W",(2*D101),(-1*D101)),"")</f>
        <v>8</v>
      </c>
      <c r="M102" s="45">
        <f t="shared" ref="M102:M133" si="36">IF(B102&lt;&gt;"",SUM(J102:L102),"")</f>
        <v>8</v>
      </c>
      <c r="N102" s="40">
        <f t="shared" ref="N102:N133" si="37">IF(B102&lt;&gt;"",M102+N101,"")</f>
        <v>881</v>
      </c>
      <c r="O102" s="65" t="str">
        <f t="shared" si="29"/>
        <v/>
      </c>
      <c r="P102" s="65" t="str">
        <f t="shared" si="30"/>
        <v/>
      </c>
      <c r="Q102" s="41"/>
      <c r="S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>
      <c r="A103" s="53">
        <v>99</v>
      </c>
      <c r="B103" s="95">
        <v>20</v>
      </c>
      <c r="C103" s="34" t="str">
        <f>VLOOKUP(B103,$AL$107:$AT$144,2,0)</f>
        <v>2</v>
      </c>
      <c r="D103" s="35">
        <f t="shared" si="31"/>
        <v>1</v>
      </c>
      <c r="E103" s="48"/>
      <c r="F103" s="48"/>
      <c r="G103" s="48" t="str">
        <f>"2"</f>
        <v>2</v>
      </c>
      <c r="H103" s="37" t="str">
        <f t="shared" si="32"/>
        <v>W</v>
      </c>
      <c r="I103" s="37">
        <f t="shared" ref="I103:I134" si="38">IF(B103&lt;&gt;"",IF(H103="",I102,IF(AND(I102&gt;0,H103="L"),I102+1,IF(AND(I102&gt;1,H103="W"),1,1))),"")</f>
        <v>1</v>
      </c>
      <c r="J103" s="49" t="str">
        <f t="shared" si="33"/>
        <v/>
      </c>
      <c r="K103" s="49" t="str">
        <f t="shared" si="34"/>
        <v/>
      </c>
      <c r="L103" s="49">
        <f t="shared" si="35"/>
        <v>2</v>
      </c>
      <c r="M103" s="45">
        <f t="shared" si="36"/>
        <v>2</v>
      </c>
      <c r="N103" s="40">
        <f t="shared" si="37"/>
        <v>883</v>
      </c>
      <c r="O103" s="65" t="str">
        <f t="shared" ref="O103:O134" si="39">IF(B103&lt;&gt;"",IF(O102&lt;&gt;"",O102,IF(N103&gt;=$U$5,"Profit Target","")),"")</f>
        <v/>
      </c>
      <c r="P103" s="65" t="str">
        <f t="shared" ref="P103:P134" si="40">IF(B103&lt;&gt;"",IF(P102&lt;&gt;"",P102,IF(N103&lt;=$U$6,"Stop Loss","")),"")</f>
        <v/>
      </c>
      <c r="Q103" s="41"/>
      <c r="S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>
      <c r="A104" s="53">
        <v>100</v>
      </c>
      <c r="B104" s="95">
        <v>11</v>
      </c>
      <c r="C104" s="34" t="str">
        <f>VLOOKUP(B104,$AL$107:$AT$144,2,0)</f>
        <v>1</v>
      </c>
      <c r="D104" s="35">
        <f t="shared" ref="D104:D135" si="41">IF(OR(E104&lt;&gt;"",F104&lt;&gt;"",G104&lt;&gt;""),VLOOKUP(I104,$AA$5:$AB$29,2),"")</f>
        <v>2</v>
      </c>
      <c r="E104" s="48"/>
      <c r="F104" s="48"/>
      <c r="G104" s="48" t="str">
        <f>"2"</f>
        <v>2</v>
      </c>
      <c r="H104" s="37" t="str">
        <f t="shared" si="32"/>
        <v>L</v>
      </c>
      <c r="I104" s="37">
        <f t="shared" si="38"/>
        <v>2</v>
      </c>
      <c r="J104" s="49" t="str">
        <f t="shared" si="33"/>
        <v/>
      </c>
      <c r="K104" s="49" t="str">
        <f t="shared" si="34"/>
        <v/>
      </c>
      <c r="L104" s="49">
        <f t="shared" si="35"/>
        <v>-1</v>
      </c>
      <c r="M104" s="45">
        <f t="shared" si="36"/>
        <v>-1</v>
      </c>
      <c r="N104" s="40">
        <f t="shared" si="37"/>
        <v>882</v>
      </c>
      <c r="O104" s="65" t="str">
        <f t="shared" si="39"/>
        <v/>
      </c>
      <c r="P104" s="65" t="str">
        <f t="shared" si="40"/>
        <v/>
      </c>
      <c r="Q104" s="41"/>
      <c r="S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">
      <c r="A105" s="54"/>
      <c r="B105" s="95">
        <v>32</v>
      </c>
      <c r="C105" s="34" t="str">
        <f t="shared" ref="C105:C168" si="42">VLOOKUP(B105,$AL$107:$AT$144,2,0)</f>
        <v>3</v>
      </c>
      <c r="D105" s="35">
        <f t="shared" si="41"/>
        <v>1</v>
      </c>
      <c r="E105" s="48"/>
      <c r="F105" s="48"/>
      <c r="G105" s="48" t="str">
        <f>"2"</f>
        <v>2</v>
      </c>
      <c r="H105" s="37" t="str">
        <f t="shared" ref="H105:H136" si="43">IF(AND(E104="",F104="",G104=""),"",IF(B105=0,"L",IF(C105=G104,"W",IF(C105=F104,"W",IF(C105=E104,"W","L")))))</f>
        <v>L</v>
      </c>
      <c r="I105" s="37">
        <v>1</v>
      </c>
      <c r="J105" s="49" t="str">
        <f t="shared" si="33"/>
        <v/>
      </c>
      <c r="K105" s="49" t="str">
        <f t="shared" si="34"/>
        <v/>
      </c>
      <c r="L105" s="49">
        <f t="shared" si="35"/>
        <v>-2</v>
      </c>
      <c r="M105" s="45">
        <f t="shared" si="36"/>
        <v>-2</v>
      </c>
      <c r="N105" s="40">
        <f t="shared" si="37"/>
        <v>880</v>
      </c>
      <c r="O105" s="65" t="str">
        <f t="shared" si="39"/>
        <v/>
      </c>
      <c r="P105" s="65" t="str">
        <f t="shared" si="40"/>
        <v/>
      </c>
      <c r="Q105" s="84"/>
      <c r="S105"/>
      <c r="AK10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6"/>
      <c r="AV105" s="55"/>
      <c r="AW105" s="6"/>
      <c r="AX105"/>
      <c r="AY105" s="55"/>
      <c r="AZ105" s="55"/>
    </row>
    <row r="106" spans="1:70" ht="15">
      <c r="A106" s="54"/>
      <c r="B106" s="95">
        <v>26</v>
      </c>
      <c r="C106" s="34" t="str">
        <f t="shared" si="42"/>
        <v>3</v>
      </c>
      <c r="D106" s="35">
        <f t="shared" si="41"/>
        <v>2</v>
      </c>
      <c r="E106" s="48"/>
      <c r="F106" s="48"/>
      <c r="G106" s="48" t="str">
        <f>"2"</f>
        <v>2</v>
      </c>
      <c r="H106" s="37" t="str">
        <f t="shared" si="43"/>
        <v>L</v>
      </c>
      <c r="I106" s="37">
        <f t="shared" ref="I106:I137" si="44">IF(B106&lt;&gt;"",IF(H106="",I105,IF(AND(I105&gt;0,H106="L"),I105+1,IF(AND(I105&gt;1,H106="W"),1,1))),"")</f>
        <v>2</v>
      </c>
      <c r="J106" s="49" t="str">
        <f t="shared" si="33"/>
        <v/>
      </c>
      <c r="K106" s="49" t="str">
        <f t="shared" si="34"/>
        <v/>
      </c>
      <c r="L106" s="49">
        <f t="shared" si="35"/>
        <v>-1</v>
      </c>
      <c r="M106" s="45">
        <f t="shared" si="36"/>
        <v>-1</v>
      </c>
      <c r="N106" s="40">
        <f t="shared" si="37"/>
        <v>879</v>
      </c>
      <c r="O106" s="65" t="str">
        <f t="shared" si="39"/>
        <v/>
      </c>
      <c r="P106" s="65" t="str">
        <f t="shared" si="40"/>
        <v/>
      </c>
      <c r="Q106" s="57"/>
      <c r="S106"/>
      <c r="AK106"/>
      <c r="AL106" s="58"/>
      <c r="AM106" s="58" t="s">
        <v>11</v>
      </c>
      <c r="AN106" s="58" t="s">
        <v>12</v>
      </c>
      <c r="AO106" s="59" t="s">
        <v>13</v>
      </c>
      <c r="AP106" s="59" t="s">
        <v>14</v>
      </c>
      <c r="AQ106" s="58" t="s">
        <v>15</v>
      </c>
      <c r="AR106" s="58" t="s">
        <v>16</v>
      </c>
      <c r="AS106" s="58" t="s">
        <v>17</v>
      </c>
      <c r="AT106" s="58" t="s">
        <v>18</v>
      </c>
      <c r="AU106" s="60" t="s">
        <v>19</v>
      </c>
      <c r="AV106" s="61"/>
      <c r="AW106" s="6"/>
      <c r="AX106"/>
      <c r="AY106" s="61"/>
      <c r="AZ106" s="61"/>
    </row>
    <row r="107" spans="1:70">
      <c r="A107" s="54"/>
      <c r="B107" s="95">
        <v>18</v>
      </c>
      <c r="C107" s="34" t="str">
        <f t="shared" si="42"/>
        <v>2</v>
      </c>
      <c r="D107" s="35">
        <f t="shared" si="41"/>
        <v>1</v>
      </c>
      <c r="E107" s="48"/>
      <c r="F107" s="48"/>
      <c r="G107" s="48" t="str">
        <f>"2"</f>
        <v>2</v>
      </c>
      <c r="H107" s="37" t="str">
        <f t="shared" si="43"/>
        <v>W</v>
      </c>
      <c r="I107" s="37">
        <f t="shared" si="44"/>
        <v>1</v>
      </c>
      <c r="J107" s="49" t="str">
        <f t="shared" si="33"/>
        <v/>
      </c>
      <c r="K107" s="49" t="str">
        <f t="shared" si="34"/>
        <v/>
      </c>
      <c r="L107" s="49">
        <f t="shared" si="35"/>
        <v>4</v>
      </c>
      <c r="M107" s="45">
        <f t="shared" si="36"/>
        <v>4</v>
      </c>
      <c r="N107" s="40">
        <f t="shared" si="37"/>
        <v>883</v>
      </c>
      <c r="O107" s="65" t="str">
        <f t="shared" si="39"/>
        <v/>
      </c>
      <c r="P107" s="65" t="str">
        <f t="shared" si="40"/>
        <v/>
      </c>
      <c r="Q107"/>
      <c r="S107"/>
      <c r="AK107"/>
      <c r="AL107" s="62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  <c r="AU107" s="60">
        <v>0</v>
      </c>
      <c r="AV107" s="61"/>
      <c r="AW107" s="6"/>
      <c r="AX107"/>
      <c r="AY107" s="61"/>
      <c r="AZ107" s="61"/>
    </row>
    <row r="108" spans="1:70">
      <c r="A108" s="54"/>
      <c r="B108" s="95">
        <v>6</v>
      </c>
      <c r="C108" s="34" t="str">
        <f t="shared" si="42"/>
        <v>1</v>
      </c>
      <c r="D108" s="35">
        <f t="shared" si="41"/>
        <v>2</v>
      </c>
      <c r="E108" s="48"/>
      <c r="F108" s="48"/>
      <c r="G108" s="48" t="str">
        <f>"2"</f>
        <v>2</v>
      </c>
      <c r="H108" s="37" t="str">
        <f t="shared" si="43"/>
        <v>L</v>
      </c>
      <c r="I108" s="37">
        <f t="shared" si="44"/>
        <v>2</v>
      </c>
      <c r="J108" s="49" t="str">
        <f t="shared" si="33"/>
        <v/>
      </c>
      <c r="K108" s="49" t="str">
        <f t="shared" si="34"/>
        <v/>
      </c>
      <c r="L108" s="49">
        <f t="shared" si="35"/>
        <v>-1</v>
      </c>
      <c r="M108" s="45">
        <f t="shared" si="36"/>
        <v>-1</v>
      </c>
      <c r="N108" s="40">
        <f t="shared" si="37"/>
        <v>882</v>
      </c>
      <c r="O108" s="65" t="str">
        <f t="shared" si="39"/>
        <v/>
      </c>
      <c r="P108" s="65" t="str">
        <f t="shared" si="40"/>
        <v/>
      </c>
      <c r="Q108"/>
      <c r="S108"/>
      <c r="AK108"/>
      <c r="AL108" s="62">
        <v>1</v>
      </c>
      <c r="AM108" s="58" t="str">
        <f t="shared" ref="AM108:AM119" si="45">"1"</f>
        <v>1</v>
      </c>
      <c r="AN108" s="58">
        <v>1</v>
      </c>
      <c r="AO108" s="58">
        <v>1</v>
      </c>
      <c r="AP108" s="58">
        <v>1</v>
      </c>
      <c r="AQ108" s="58">
        <v>1</v>
      </c>
      <c r="AR108" s="58" t="s">
        <v>20</v>
      </c>
      <c r="AS108" s="58" t="s">
        <v>17</v>
      </c>
      <c r="AT108" s="58" t="s">
        <v>21</v>
      </c>
      <c r="AU108" s="60">
        <v>1</v>
      </c>
      <c r="AV108" s="61"/>
      <c r="AW108" s="6"/>
      <c r="AX108"/>
      <c r="AY108" s="61"/>
      <c r="AZ108" s="61"/>
    </row>
    <row r="109" spans="1:70">
      <c r="A109" s="54"/>
      <c r="B109" s="95">
        <v>29</v>
      </c>
      <c r="C109" s="34" t="str">
        <f t="shared" si="42"/>
        <v>3</v>
      </c>
      <c r="D109" s="35">
        <f t="shared" si="41"/>
        <v>4</v>
      </c>
      <c r="E109" s="48"/>
      <c r="F109" s="48"/>
      <c r="G109" s="48" t="str">
        <f>"2"</f>
        <v>2</v>
      </c>
      <c r="H109" s="37" t="str">
        <f t="shared" si="43"/>
        <v>L</v>
      </c>
      <c r="I109" s="37">
        <f t="shared" si="44"/>
        <v>3</v>
      </c>
      <c r="J109" s="49" t="str">
        <f t="shared" si="33"/>
        <v/>
      </c>
      <c r="K109" s="49" t="str">
        <f t="shared" si="34"/>
        <v/>
      </c>
      <c r="L109" s="49">
        <f t="shared" si="35"/>
        <v>-2</v>
      </c>
      <c r="M109" s="45">
        <f t="shared" si="36"/>
        <v>-2</v>
      </c>
      <c r="N109" s="40">
        <f t="shared" si="37"/>
        <v>880</v>
      </c>
      <c r="O109" s="65" t="str">
        <f t="shared" si="39"/>
        <v/>
      </c>
      <c r="P109" s="65" t="str">
        <f t="shared" si="40"/>
        <v/>
      </c>
      <c r="Q109"/>
      <c r="S109"/>
      <c r="AK109"/>
      <c r="AL109" s="62">
        <v>2</v>
      </c>
      <c r="AM109" s="58" t="str">
        <f t="shared" si="45"/>
        <v>1</v>
      </c>
      <c r="AN109" s="58">
        <v>2</v>
      </c>
      <c r="AO109" s="58">
        <v>1</v>
      </c>
      <c r="AP109" s="58">
        <f>AP108</f>
        <v>1</v>
      </c>
      <c r="AQ109" s="58">
        <v>2</v>
      </c>
      <c r="AR109" s="58" t="s">
        <v>20</v>
      </c>
      <c r="AS109" s="58" t="s">
        <v>22</v>
      </c>
      <c r="AT109" s="58" t="s">
        <v>18</v>
      </c>
      <c r="AU109" s="60">
        <v>2</v>
      </c>
      <c r="AV109" s="61"/>
      <c r="AW109" s="6"/>
      <c r="AX109"/>
      <c r="AY109" s="61"/>
      <c r="AZ109" s="61"/>
    </row>
    <row r="110" spans="1:70">
      <c r="A110" s="54"/>
      <c r="B110" s="95">
        <v>15</v>
      </c>
      <c r="C110" s="34" t="str">
        <f t="shared" si="42"/>
        <v>2</v>
      </c>
      <c r="D110" s="35">
        <f t="shared" si="41"/>
        <v>1</v>
      </c>
      <c r="E110" s="48"/>
      <c r="F110" s="48"/>
      <c r="G110" s="48" t="str">
        <f>"2"</f>
        <v>2</v>
      </c>
      <c r="H110" s="37" t="str">
        <f t="shared" si="43"/>
        <v>W</v>
      </c>
      <c r="I110" s="37">
        <f t="shared" si="44"/>
        <v>1</v>
      </c>
      <c r="J110" s="49" t="str">
        <f t="shared" si="33"/>
        <v/>
      </c>
      <c r="K110" s="49" t="str">
        <f t="shared" si="34"/>
        <v/>
      </c>
      <c r="L110" s="49">
        <f t="shared" si="35"/>
        <v>8</v>
      </c>
      <c r="M110" s="45">
        <f t="shared" si="36"/>
        <v>8</v>
      </c>
      <c r="N110" s="40">
        <f t="shared" si="37"/>
        <v>888</v>
      </c>
      <c r="O110" s="65" t="str">
        <f t="shared" si="39"/>
        <v/>
      </c>
      <c r="P110" s="65" t="str">
        <f t="shared" si="40"/>
        <v/>
      </c>
      <c r="Q110"/>
      <c r="S110"/>
      <c r="AK110"/>
      <c r="AL110" s="62">
        <v>3</v>
      </c>
      <c r="AM110" s="58" t="str">
        <f t="shared" si="45"/>
        <v>1</v>
      </c>
      <c r="AN110" s="58">
        <v>3</v>
      </c>
      <c r="AO110" s="58">
        <v>1</v>
      </c>
      <c r="AP110" s="58">
        <f>AP109</f>
        <v>1</v>
      </c>
      <c r="AQ110" s="58">
        <v>3</v>
      </c>
      <c r="AR110" s="58" t="s">
        <v>20</v>
      </c>
      <c r="AS110" s="58" t="s">
        <v>17</v>
      </c>
      <c r="AT110" s="58" t="s">
        <v>21</v>
      </c>
      <c r="AU110" s="60">
        <v>3</v>
      </c>
      <c r="AV110" s="61"/>
      <c r="AW110" s="6"/>
      <c r="AX110"/>
      <c r="AY110" s="61"/>
      <c r="AZ110" s="61"/>
    </row>
    <row r="111" spans="1:70">
      <c r="A111" s="54"/>
      <c r="B111" s="95">
        <v>16</v>
      </c>
      <c r="C111" s="34" t="str">
        <f t="shared" si="42"/>
        <v>2</v>
      </c>
      <c r="D111" s="35">
        <f t="shared" si="41"/>
        <v>1</v>
      </c>
      <c r="E111" s="48"/>
      <c r="F111" s="48"/>
      <c r="G111" s="48" t="str">
        <f>"2"</f>
        <v>2</v>
      </c>
      <c r="H111" s="37" t="str">
        <f t="shared" si="43"/>
        <v>W</v>
      </c>
      <c r="I111" s="37">
        <f t="shared" si="44"/>
        <v>1</v>
      </c>
      <c r="J111" s="49" t="str">
        <f t="shared" si="33"/>
        <v/>
      </c>
      <c r="K111" s="49" t="str">
        <f t="shared" si="34"/>
        <v/>
      </c>
      <c r="L111" s="49">
        <f t="shared" si="35"/>
        <v>2</v>
      </c>
      <c r="M111" s="45">
        <f t="shared" si="36"/>
        <v>2</v>
      </c>
      <c r="N111" s="40">
        <f t="shared" si="37"/>
        <v>890</v>
      </c>
      <c r="O111" s="65" t="str">
        <f t="shared" si="39"/>
        <v/>
      </c>
      <c r="P111" s="65" t="str">
        <f t="shared" si="40"/>
        <v/>
      </c>
      <c r="Q111"/>
      <c r="S111"/>
      <c r="AK111"/>
      <c r="AL111" s="62">
        <v>4</v>
      </c>
      <c r="AM111" s="58" t="str">
        <f t="shared" si="45"/>
        <v>1</v>
      </c>
      <c r="AN111" s="58">
        <v>1</v>
      </c>
      <c r="AO111" s="58">
        <v>2</v>
      </c>
      <c r="AP111" s="58">
        <f>AP110</f>
        <v>1</v>
      </c>
      <c r="AQ111" s="58">
        <v>1</v>
      </c>
      <c r="AR111" s="58" t="s">
        <v>20</v>
      </c>
      <c r="AS111" s="58" t="s">
        <v>22</v>
      </c>
      <c r="AT111" s="58" t="s">
        <v>18</v>
      </c>
      <c r="AU111" s="60">
        <v>1</v>
      </c>
      <c r="AV111" s="61"/>
      <c r="AW111" s="6"/>
      <c r="AX111"/>
      <c r="AY111" s="61"/>
      <c r="AZ111" s="61"/>
    </row>
    <row r="112" spans="1:70">
      <c r="A112" s="54"/>
      <c r="B112" s="95">
        <v>16</v>
      </c>
      <c r="C112" s="34" t="str">
        <f t="shared" si="42"/>
        <v>2</v>
      </c>
      <c r="D112" s="35">
        <f t="shared" si="41"/>
        <v>1</v>
      </c>
      <c r="E112" s="48"/>
      <c r="F112" s="48"/>
      <c r="G112" s="48" t="str">
        <f>"2"</f>
        <v>2</v>
      </c>
      <c r="H112" s="37" t="str">
        <f t="shared" si="43"/>
        <v>W</v>
      </c>
      <c r="I112" s="37">
        <f t="shared" si="44"/>
        <v>1</v>
      </c>
      <c r="J112" s="49" t="str">
        <f t="shared" si="33"/>
        <v/>
      </c>
      <c r="K112" s="49" t="str">
        <f t="shared" si="34"/>
        <v/>
      </c>
      <c r="L112" s="49">
        <f t="shared" si="35"/>
        <v>2</v>
      </c>
      <c r="M112" s="45">
        <f t="shared" si="36"/>
        <v>2</v>
      </c>
      <c r="N112" s="40">
        <f t="shared" si="37"/>
        <v>892</v>
      </c>
      <c r="O112" s="65" t="str">
        <f t="shared" si="39"/>
        <v/>
      </c>
      <c r="P112" s="65" t="str">
        <f t="shared" si="40"/>
        <v/>
      </c>
      <c r="Q112"/>
      <c r="S112"/>
      <c r="AK112"/>
      <c r="AL112" s="62">
        <v>5</v>
      </c>
      <c r="AM112" s="58" t="str">
        <f t="shared" si="45"/>
        <v>1</v>
      </c>
      <c r="AN112" s="58">
        <v>2</v>
      </c>
      <c r="AO112" s="58">
        <v>2</v>
      </c>
      <c r="AP112" s="58">
        <f>AP111</f>
        <v>1</v>
      </c>
      <c r="AQ112" s="58">
        <v>2</v>
      </c>
      <c r="AR112" s="58" t="s">
        <v>20</v>
      </c>
      <c r="AS112" s="58" t="s">
        <v>17</v>
      </c>
      <c r="AT112" s="58" t="s">
        <v>21</v>
      </c>
      <c r="AU112" s="60">
        <v>2</v>
      </c>
      <c r="AV112" s="61"/>
      <c r="AW112" s="6"/>
      <c r="AX112"/>
      <c r="AY112" s="61"/>
      <c r="AZ112" s="61"/>
    </row>
    <row r="113" spans="1:52">
      <c r="A113" s="54"/>
      <c r="B113" s="95">
        <v>20</v>
      </c>
      <c r="C113" s="34" t="str">
        <f t="shared" si="42"/>
        <v>2</v>
      </c>
      <c r="D113" s="35">
        <f t="shared" si="41"/>
        <v>1</v>
      </c>
      <c r="E113" s="48"/>
      <c r="F113" s="48"/>
      <c r="G113" s="48" t="str">
        <f>"2"</f>
        <v>2</v>
      </c>
      <c r="H113" s="37" t="str">
        <f t="shared" si="43"/>
        <v>W</v>
      </c>
      <c r="I113" s="37">
        <f t="shared" si="44"/>
        <v>1</v>
      </c>
      <c r="J113" s="49" t="str">
        <f t="shared" si="33"/>
        <v/>
      </c>
      <c r="K113" s="49" t="str">
        <f t="shared" si="34"/>
        <v/>
      </c>
      <c r="L113" s="49">
        <f t="shared" si="35"/>
        <v>2</v>
      </c>
      <c r="M113" s="45">
        <f t="shared" si="36"/>
        <v>2</v>
      </c>
      <c r="N113" s="40">
        <f t="shared" si="37"/>
        <v>894</v>
      </c>
      <c r="O113" s="65" t="str">
        <f t="shared" si="39"/>
        <v/>
      </c>
      <c r="P113" s="65" t="str">
        <f t="shared" si="40"/>
        <v/>
      </c>
      <c r="Q113"/>
      <c r="S113"/>
      <c r="AK113"/>
      <c r="AL113" s="62">
        <v>6</v>
      </c>
      <c r="AM113" s="58" t="str">
        <f t="shared" si="45"/>
        <v>1</v>
      </c>
      <c r="AN113" s="58">
        <v>3</v>
      </c>
      <c r="AO113" s="58">
        <v>2</v>
      </c>
      <c r="AP113" s="58">
        <f>AP112</f>
        <v>1</v>
      </c>
      <c r="AQ113" s="58">
        <v>3</v>
      </c>
      <c r="AR113" s="58" t="s">
        <v>20</v>
      </c>
      <c r="AS113" s="58" t="s">
        <v>22</v>
      </c>
      <c r="AT113" s="58" t="s">
        <v>18</v>
      </c>
      <c r="AU113" s="60">
        <v>3</v>
      </c>
      <c r="AV113" s="61"/>
      <c r="AW113" s="60"/>
      <c r="AX113" s="61"/>
      <c r="AY113" s="61"/>
      <c r="AZ113" s="61"/>
    </row>
    <row r="114" spans="1:52">
      <c r="A114" s="54"/>
      <c r="B114" s="95">
        <v>13</v>
      </c>
      <c r="C114" s="34" t="str">
        <f t="shared" si="42"/>
        <v>2</v>
      </c>
      <c r="D114" s="35">
        <f t="shared" si="41"/>
        <v>1</v>
      </c>
      <c r="E114" s="48"/>
      <c r="F114" s="48"/>
      <c r="G114" s="48" t="str">
        <f>"2"</f>
        <v>2</v>
      </c>
      <c r="H114" s="37" t="str">
        <f t="shared" si="43"/>
        <v>W</v>
      </c>
      <c r="I114" s="37">
        <f t="shared" si="44"/>
        <v>1</v>
      </c>
      <c r="J114" s="49" t="str">
        <f t="shared" si="33"/>
        <v/>
      </c>
      <c r="K114" s="49" t="str">
        <f t="shared" si="34"/>
        <v/>
      </c>
      <c r="L114" s="49">
        <f t="shared" si="35"/>
        <v>2</v>
      </c>
      <c r="M114" s="45">
        <f t="shared" si="36"/>
        <v>2</v>
      </c>
      <c r="N114" s="40">
        <f t="shared" si="37"/>
        <v>896</v>
      </c>
      <c r="O114" s="65" t="str">
        <f t="shared" si="39"/>
        <v/>
      </c>
      <c r="P114" s="65" t="str">
        <f t="shared" si="40"/>
        <v/>
      </c>
      <c r="Q114"/>
      <c r="S114"/>
      <c r="AA114"/>
      <c r="AB114" s="6"/>
      <c r="AC114"/>
      <c r="AD114"/>
      <c r="AE114"/>
      <c r="AF114"/>
      <c r="AG114"/>
      <c r="AH114"/>
      <c r="AI114"/>
      <c r="AJ114"/>
      <c r="AK114"/>
      <c r="AL114" s="62">
        <v>7</v>
      </c>
      <c r="AM114" s="58" t="str">
        <f t="shared" si="45"/>
        <v>1</v>
      </c>
      <c r="AN114" s="58">
        <v>1</v>
      </c>
      <c r="AO114" s="58">
        <v>3</v>
      </c>
      <c r="AP114" s="58">
        <v>2</v>
      </c>
      <c r="AQ114" s="58">
        <v>1</v>
      </c>
      <c r="AR114" s="58" t="s">
        <v>20</v>
      </c>
      <c r="AS114" s="58" t="s">
        <v>17</v>
      </c>
      <c r="AT114" s="58" t="s">
        <v>21</v>
      </c>
      <c r="AU114" s="60">
        <v>4</v>
      </c>
      <c r="AV114" s="61"/>
      <c r="AW114" s="60"/>
      <c r="AX114" s="61"/>
      <c r="AY114" s="61"/>
      <c r="AZ114" s="61"/>
    </row>
    <row r="115" spans="1:52">
      <c r="A115" s="54"/>
      <c r="B115" s="95">
        <v>1</v>
      </c>
      <c r="C115" s="34" t="str">
        <f t="shared" si="42"/>
        <v>1</v>
      </c>
      <c r="D115" s="35">
        <f t="shared" si="41"/>
        <v>2</v>
      </c>
      <c r="E115" s="48"/>
      <c r="F115" s="48"/>
      <c r="G115" s="48" t="str">
        <f>"2"</f>
        <v>2</v>
      </c>
      <c r="H115" s="37" t="str">
        <f t="shared" si="43"/>
        <v>L</v>
      </c>
      <c r="I115" s="37">
        <f t="shared" si="44"/>
        <v>2</v>
      </c>
      <c r="J115" s="49" t="str">
        <f t="shared" si="33"/>
        <v/>
      </c>
      <c r="K115" s="49" t="str">
        <f t="shared" si="34"/>
        <v/>
      </c>
      <c r="L115" s="49">
        <f t="shared" si="35"/>
        <v>-1</v>
      </c>
      <c r="M115" s="45">
        <f t="shared" si="36"/>
        <v>-1</v>
      </c>
      <c r="N115" s="40">
        <f t="shared" si="37"/>
        <v>895</v>
      </c>
      <c r="O115" s="65" t="str">
        <f t="shared" si="39"/>
        <v/>
      </c>
      <c r="P115" s="65" t="str">
        <f t="shared" si="40"/>
        <v/>
      </c>
      <c r="Q115"/>
      <c r="S115"/>
      <c r="V115" s="6"/>
      <c r="W115" s="6"/>
      <c r="X115" s="6"/>
      <c r="Y115" s="6"/>
      <c r="Z115" s="6"/>
      <c r="AA115"/>
      <c r="AB115" s="6"/>
      <c r="AC115"/>
      <c r="AD115"/>
      <c r="AE115"/>
      <c r="AF115"/>
      <c r="AG115"/>
      <c r="AH115"/>
      <c r="AI115"/>
      <c r="AJ115"/>
      <c r="AK115"/>
      <c r="AL115" s="62">
        <v>8</v>
      </c>
      <c r="AM115" s="58" t="str">
        <f t="shared" si="45"/>
        <v>1</v>
      </c>
      <c r="AN115" s="58">
        <v>2</v>
      </c>
      <c r="AO115" s="58">
        <v>3</v>
      </c>
      <c r="AP115" s="58">
        <v>2</v>
      </c>
      <c r="AQ115" s="58">
        <v>2</v>
      </c>
      <c r="AR115" s="58" t="s">
        <v>20</v>
      </c>
      <c r="AS115" s="58" t="s">
        <v>22</v>
      </c>
      <c r="AT115" s="58" t="s">
        <v>18</v>
      </c>
      <c r="AU115" s="60">
        <v>5</v>
      </c>
      <c r="AV115" s="61"/>
      <c r="AW115" s="60"/>
      <c r="AX115" s="61"/>
      <c r="AY115" s="61"/>
      <c r="AZ115" s="61"/>
    </row>
    <row r="116" spans="1:52">
      <c r="A116" s="54"/>
      <c r="B116" s="95">
        <v>5</v>
      </c>
      <c r="C116" s="34" t="str">
        <f t="shared" si="42"/>
        <v>1</v>
      </c>
      <c r="D116" s="35">
        <f t="shared" si="41"/>
        <v>4</v>
      </c>
      <c r="E116" s="48"/>
      <c r="F116" s="48"/>
      <c r="G116" s="48" t="str">
        <f>"2"</f>
        <v>2</v>
      </c>
      <c r="H116" s="37" t="str">
        <f t="shared" si="43"/>
        <v>L</v>
      </c>
      <c r="I116" s="37">
        <f t="shared" si="44"/>
        <v>3</v>
      </c>
      <c r="J116" s="49" t="str">
        <f t="shared" si="33"/>
        <v/>
      </c>
      <c r="K116" s="49" t="str">
        <f t="shared" si="34"/>
        <v/>
      </c>
      <c r="L116" s="49">
        <f t="shared" si="35"/>
        <v>-2</v>
      </c>
      <c r="M116" s="45">
        <f t="shared" si="36"/>
        <v>-2</v>
      </c>
      <c r="N116" s="40">
        <f t="shared" si="37"/>
        <v>893</v>
      </c>
      <c r="O116" s="65" t="str">
        <f t="shared" si="39"/>
        <v/>
      </c>
      <c r="P116" s="65" t="str">
        <f t="shared" si="40"/>
        <v/>
      </c>
      <c r="Q116"/>
      <c r="S116"/>
      <c r="V116"/>
      <c r="W116"/>
      <c r="X116"/>
      <c r="Y116"/>
      <c r="Z116"/>
      <c r="AA116"/>
      <c r="AB116" s="6"/>
      <c r="AC116"/>
      <c r="AD116"/>
      <c r="AE116"/>
      <c r="AF116"/>
      <c r="AG116"/>
      <c r="AH116"/>
      <c r="AI116"/>
      <c r="AJ116"/>
      <c r="AK116"/>
      <c r="AL116" s="62">
        <v>9</v>
      </c>
      <c r="AM116" s="58" t="str">
        <f t="shared" si="45"/>
        <v>1</v>
      </c>
      <c r="AN116" s="58">
        <v>3</v>
      </c>
      <c r="AO116" s="58">
        <v>3</v>
      </c>
      <c r="AP116" s="58">
        <v>2</v>
      </c>
      <c r="AQ116" s="58">
        <v>3</v>
      </c>
      <c r="AR116" s="58" t="s">
        <v>20</v>
      </c>
      <c r="AS116" s="58" t="s">
        <v>17</v>
      </c>
      <c r="AT116" s="58" t="s">
        <v>21</v>
      </c>
      <c r="AU116" s="60">
        <v>6</v>
      </c>
      <c r="AV116" s="61"/>
      <c r="AW116" s="60"/>
      <c r="AX116" s="61"/>
      <c r="AY116" s="61"/>
      <c r="AZ116" s="61"/>
    </row>
    <row r="117" spans="1:52">
      <c r="A117" s="54"/>
      <c r="B117" s="95">
        <v>6</v>
      </c>
      <c r="C117" s="34" t="str">
        <f t="shared" si="42"/>
        <v>1</v>
      </c>
      <c r="D117" s="35">
        <f t="shared" si="41"/>
        <v>8</v>
      </c>
      <c r="E117" s="48"/>
      <c r="F117" s="48"/>
      <c r="G117" s="48" t="str">
        <f>"2"</f>
        <v>2</v>
      </c>
      <c r="H117" s="37" t="str">
        <f t="shared" si="43"/>
        <v>L</v>
      </c>
      <c r="I117" s="37">
        <f t="shared" si="44"/>
        <v>4</v>
      </c>
      <c r="J117" s="49" t="str">
        <f t="shared" si="33"/>
        <v/>
      </c>
      <c r="K117" s="49" t="str">
        <f t="shared" si="34"/>
        <v/>
      </c>
      <c r="L117" s="49">
        <f t="shared" si="35"/>
        <v>-4</v>
      </c>
      <c r="M117" s="45">
        <f t="shared" si="36"/>
        <v>-4</v>
      </c>
      <c r="N117" s="40">
        <f t="shared" si="37"/>
        <v>889</v>
      </c>
      <c r="O117" s="65" t="str">
        <f t="shared" si="39"/>
        <v/>
      </c>
      <c r="P117" s="65" t="str">
        <f t="shared" si="40"/>
        <v/>
      </c>
      <c r="Q117"/>
      <c r="S117"/>
      <c r="V117"/>
      <c r="W117"/>
      <c r="X117"/>
      <c r="Y117"/>
      <c r="Z117"/>
      <c r="AA117"/>
      <c r="AB117" s="6"/>
      <c r="AC117"/>
      <c r="AD117"/>
      <c r="AE117"/>
      <c r="AF117"/>
      <c r="AG117"/>
      <c r="AH117"/>
      <c r="AI117"/>
      <c r="AJ117"/>
      <c r="AK117"/>
      <c r="AL117" s="62">
        <v>10</v>
      </c>
      <c r="AM117" s="58" t="str">
        <f t="shared" si="45"/>
        <v>1</v>
      </c>
      <c r="AN117" s="58">
        <v>1</v>
      </c>
      <c r="AO117" s="58">
        <v>4</v>
      </c>
      <c r="AP117" s="58">
        <v>2</v>
      </c>
      <c r="AQ117" s="58">
        <v>1</v>
      </c>
      <c r="AR117" s="58" t="s">
        <v>20</v>
      </c>
      <c r="AS117" s="58" t="s">
        <v>22</v>
      </c>
      <c r="AT117" s="58" t="s">
        <v>18</v>
      </c>
      <c r="AU117" s="60">
        <v>4</v>
      </c>
      <c r="AV117" s="61"/>
      <c r="AW117" s="60"/>
      <c r="AX117" s="61"/>
      <c r="AY117" s="61"/>
      <c r="AZ117" s="61"/>
    </row>
    <row r="118" spans="1:52">
      <c r="A118" s="54"/>
      <c r="B118" s="95">
        <v>0</v>
      </c>
      <c r="C118" s="34">
        <f t="shared" si="42"/>
        <v>0</v>
      </c>
      <c r="D118" s="35">
        <f t="shared" si="41"/>
        <v>16</v>
      </c>
      <c r="E118" s="48"/>
      <c r="F118" s="48"/>
      <c r="G118" s="48" t="str">
        <f>"2"</f>
        <v>2</v>
      </c>
      <c r="H118" s="37" t="str">
        <f t="shared" si="43"/>
        <v>L</v>
      </c>
      <c r="I118" s="37">
        <f t="shared" si="44"/>
        <v>5</v>
      </c>
      <c r="J118" s="49" t="str">
        <f t="shared" si="33"/>
        <v/>
      </c>
      <c r="K118" s="49" t="str">
        <f t="shared" si="34"/>
        <v/>
      </c>
      <c r="L118" s="49">
        <f t="shared" si="35"/>
        <v>-8</v>
      </c>
      <c r="M118" s="45">
        <f t="shared" si="36"/>
        <v>-8</v>
      </c>
      <c r="N118" s="40">
        <f t="shared" si="37"/>
        <v>881</v>
      </c>
      <c r="O118" s="65" t="str">
        <f t="shared" si="39"/>
        <v/>
      </c>
      <c r="P118" s="65" t="str">
        <f t="shared" si="40"/>
        <v/>
      </c>
      <c r="Q118"/>
      <c r="S118"/>
      <c r="V118"/>
      <c r="W118"/>
      <c r="X118"/>
      <c r="Y118"/>
      <c r="Z118"/>
      <c r="AA118"/>
      <c r="AB118" s="6"/>
      <c r="AC118"/>
      <c r="AD118"/>
      <c r="AE118"/>
      <c r="AF118"/>
      <c r="AG118"/>
      <c r="AH118"/>
      <c r="AI118"/>
      <c r="AJ118"/>
      <c r="AK118"/>
      <c r="AL118" s="62">
        <v>11</v>
      </c>
      <c r="AM118" s="58" t="str">
        <f t="shared" si="45"/>
        <v>1</v>
      </c>
      <c r="AN118" s="58">
        <v>2</v>
      </c>
      <c r="AO118" s="58">
        <v>4</v>
      </c>
      <c r="AP118" s="58">
        <v>2</v>
      </c>
      <c r="AQ118" s="58">
        <v>2</v>
      </c>
      <c r="AR118" s="58" t="s">
        <v>20</v>
      </c>
      <c r="AS118" s="58" t="s">
        <v>22</v>
      </c>
      <c r="AT118" s="58" t="s">
        <v>21</v>
      </c>
      <c r="AU118" s="60">
        <v>5</v>
      </c>
      <c r="AV118" s="61"/>
      <c r="AW118" s="60"/>
      <c r="AX118" s="61"/>
      <c r="AY118" s="61"/>
      <c r="AZ118" s="61"/>
    </row>
    <row r="119" spans="1:52">
      <c r="A119" s="54"/>
      <c r="B119" s="95">
        <v>7</v>
      </c>
      <c r="C119" s="34" t="str">
        <f t="shared" si="42"/>
        <v>1</v>
      </c>
      <c r="D119" s="35">
        <f t="shared" si="41"/>
        <v>32</v>
      </c>
      <c r="E119" s="48"/>
      <c r="F119" s="48"/>
      <c r="G119" s="48" t="str">
        <f>"2"</f>
        <v>2</v>
      </c>
      <c r="H119" s="37" t="str">
        <f t="shared" si="43"/>
        <v>L</v>
      </c>
      <c r="I119" s="37">
        <f t="shared" si="44"/>
        <v>6</v>
      </c>
      <c r="J119" s="49" t="str">
        <f t="shared" si="33"/>
        <v/>
      </c>
      <c r="K119" s="49" t="str">
        <f t="shared" si="34"/>
        <v/>
      </c>
      <c r="L119" s="49">
        <f t="shared" si="35"/>
        <v>-16</v>
      </c>
      <c r="M119" s="45">
        <f t="shared" si="36"/>
        <v>-16</v>
      </c>
      <c r="N119" s="40">
        <f t="shared" si="37"/>
        <v>865</v>
      </c>
      <c r="O119" s="65" t="str">
        <f t="shared" si="39"/>
        <v/>
      </c>
      <c r="P119" s="65" t="str">
        <f t="shared" si="40"/>
        <v/>
      </c>
      <c r="Q119"/>
      <c r="S119"/>
      <c r="V119"/>
      <c r="W119"/>
      <c r="X119"/>
      <c r="Y119"/>
      <c r="Z119"/>
      <c r="AA119"/>
      <c r="AB119" s="6"/>
      <c r="AC119"/>
      <c r="AD119" s="6"/>
      <c r="AF119"/>
      <c r="AG119"/>
      <c r="AH119"/>
      <c r="AI119" s="6"/>
      <c r="AJ119" s="6"/>
      <c r="AK119"/>
      <c r="AL119" s="62">
        <v>12</v>
      </c>
      <c r="AM119" s="58" t="str">
        <f t="shared" si="45"/>
        <v>1</v>
      </c>
      <c r="AN119" s="58">
        <v>3</v>
      </c>
      <c r="AO119" s="58">
        <v>4</v>
      </c>
      <c r="AP119" s="58">
        <v>2</v>
      </c>
      <c r="AQ119" s="58">
        <v>3</v>
      </c>
      <c r="AR119" s="58" t="s">
        <v>20</v>
      </c>
      <c r="AS119" s="58" t="s">
        <v>17</v>
      </c>
      <c r="AT119" s="58" t="s">
        <v>18</v>
      </c>
      <c r="AU119" s="60">
        <v>6</v>
      </c>
      <c r="AV119" s="61"/>
      <c r="AW119" s="60"/>
      <c r="AX119" s="61"/>
      <c r="AY119" s="61"/>
      <c r="AZ119" s="61"/>
    </row>
    <row r="120" spans="1:52">
      <c r="A120" s="54"/>
      <c r="B120" s="95">
        <v>20</v>
      </c>
      <c r="C120" s="34" t="str">
        <f t="shared" si="42"/>
        <v>2</v>
      </c>
      <c r="D120" s="35">
        <f t="shared" si="41"/>
        <v>1</v>
      </c>
      <c r="E120" s="48"/>
      <c r="F120" s="48"/>
      <c r="G120" s="48" t="str">
        <f>"2"</f>
        <v>2</v>
      </c>
      <c r="H120" s="37" t="str">
        <f t="shared" si="43"/>
        <v>W</v>
      </c>
      <c r="I120" s="37">
        <f t="shared" si="44"/>
        <v>1</v>
      </c>
      <c r="J120" s="49" t="str">
        <f t="shared" si="33"/>
        <v/>
      </c>
      <c r="K120" s="49" t="str">
        <f t="shared" si="34"/>
        <v/>
      </c>
      <c r="L120" s="49">
        <f t="shared" si="35"/>
        <v>64</v>
      </c>
      <c r="M120" s="45">
        <f t="shared" si="36"/>
        <v>64</v>
      </c>
      <c r="N120" s="40">
        <f t="shared" si="37"/>
        <v>929</v>
      </c>
      <c r="O120" s="65" t="str">
        <f t="shared" si="39"/>
        <v/>
      </c>
      <c r="P120" s="65" t="str">
        <f t="shared" si="40"/>
        <v/>
      </c>
      <c r="Q120"/>
      <c r="S120"/>
      <c r="V120"/>
      <c r="W120"/>
      <c r="X120"/>
      <c r="Y120"/>
      <c r="Z120"/>
      <c r="AA120"/>
      <c r="AB120" s="6"/>
      <c r="AC120"/>
      <c r="AD120" s="6"/>
      <c r="AF120"/>
      <c r="AG120"/>
      <c r="AH120"/>
      <c r="AI120" s="6"/>
      <c r="AJ120" s="63"/>
      <c r="AK120"/>
      <c r="AL120" s="62">
        <v>13</v>
      </c>
      <c r="AM120" s="58" t="str">
        <f t="shared" ref="AM120:AM131" si="46">"2"</f>
        <v>2</v>
      </c>
      <c r="AN120" s="58">
        <v>1</v>
      </c>
      <c r="AO120" s="58">
        <v>5</v>
      </c>
      <c r="AP120" s="58">
        <v>3</v>
      </c>
      <c r="AQ120" s="58">
        <v>1</v>
      </c>
      <c r="AR120" s="58" t="s">
        <v>20</v>
      </c>
      <c r="AS120" s="58" t="s">
        <v>22</v>
      </c>
      <c r="AT120" s="58" t="s">
        <v>21</v>
      </c>
      <c r="AU120" s="60">
        <v>7</v>
      </c>
      <c r="AV120" s="61"/>
      <c r="AW120" s="60"/>
      <c r="AX120" s="61"/>
      <c r="AY120" s="61"/>
      <c r="AZ120" s="61"/>
    </row>
    <row r="121" spans="1:52">
      <c r="A121" s="54"/>
      <c r="B121" s="95">
        <v>7</v>
      </c>
      <c r="C121" s="34" t="str">
        <f t="shared" si="42"/>
        <v>1</v>
      </c>
      <c r="D121" s="35">
        <f t="shared" si="41"/>
        <v>2</v>
      </c>
      <c r="E121" s="48"/>
      <c r="F121" s="48"/>
      <c r="G121" s="48" t="str">
        <f>"2"</f>
        <v>2</v>
      </c>
      <c r="H121" s="37" t="str">
        <f t="shared" si="43"/>
        <v>L</v>
      </c>
      <c r="I121" s="37">
        <f t="shared" si="44"/>
        <v>2</v>
      </c>
      <c r="J121" s="49" t="str">
        <f t="shared" si="33"/>
        <v/>
      </c>
      <c r="K121" s="49" t="str">
        <f t="shared" si="34"/>
        <v/>
      </c>
      <c r="L121" s="49">
        <f t="shared" si="35"/>
        <v>-1</v>
      </c>
      <c r="M121" s="45">
        <f t="shared" si="36"/>
        <v>-1</v>
      </c>
      <c r="N121" s="40">
        <f t="shared" si="37"/>
        <v>928</v>
      </c>
      <c r="O121" s="65" t="str">
        <f t="shared" si="39"/>
        <v/>
      </c>
      <c r="P121" s="65" t="str">
        <f t="shared" si="40"/>
        <v/>
      </c>
      <c r="Q121"/>
      <c r="S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 s="62">
        <v>14</v>
      </c>
      <c r="AM121" s="58" t="str">
        <f t="shared" si="46"/>
        <v>2</v>
      </c>
      <c r="AN121" s="58">
        <v>2</v>
      </c>
      <c r="AO121" s="58">
        <v>5</v>
      </c>
      <c r="AP121" s="58">
        <v>3</v>
      </c>
      <c r="AQ121" s="58">
        <v>2</v>
      </c>
      <c r="AR121" s="58" t="s">
        <v>20</v>
      </c>
      <c r="AS121" s="58" t="s">
        <v>17</v>
      </c>
      <c r="AT121" s="58" t="s">
        <v>18</v>
      </c>
      <c r="AU121" s="60">
        <v>8</v>
      </c>
      <c r="AV121" s="61"/>
      <c r="AW121" s="60"/>
      <c r="AX121" s="61"/>
      <c r="AY121" s="61"/>
      <c r="AZ121" s="61"/>
    </row>
    <row r="122" spans="1:52">
      <c r="A122" s="54"/>
      <c r="B122" s="95">
        <v>2</v>
      </c>
      <c r="C122" s="34" t="str">
        <f t="shared" si="42"/>
        <v>1</v>
      </c>
      <c r="D122" s="35">
        <f t="shared" si="41"/>
        <v>4</v>
      </c>
      <c r="E122" s="48"/>
      <c r="F122" s="48"/>
      <c r="G122" s="48" t="str">
        <f>"2"</f>
        <v>2</v>
      </c>
      <c r="H122" s="37" t="str">
        <f t="shared" si="43"/>
        <v>L</v>
      </c>
      <c r="I122" s="37">
        <f t="shared" si="44"/>
        <v>3</v>
      </c>
      <c r="J122" s="49" t="str">
        <f t="shared" si="33"/>
        <v/>
      </c>
      <c r="K122" s="49" t="str">
        <f t="shared" si="34"/>
        <v/>
      </c>
      <c r="L122" s="49">
        <f t="shared" si="35"/>
        <v>-2</v>
      </c>
      <c r="M122" s="45">
        <f t="shared" si="36"/>
        <v>-2</v>
      </c>
      <c r="N122" s="40">
        <f t="shared" si="37"/>
        <v>926</v>
      </c>
      <c r="O122" s="65" t="str">
        <f t="shared" si="39"/>
        <v/>
      </c>
      <c r="P122" s="65" t="str">
        <f t="shared" si="40"/>
        <v/>
      </c>
      <c r="Q122"/>
      <c r="S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 s="62">
        <v>15</v>
      </c>
      <c r="AM122" s="58" t="str">
        <f t="shared" si="46"/>
        <v>2</v>
      </c>
      <c r="AN122" s="58">
        <v>3</v>
      </c>
      <c r="AO122" s="58">
        <v>5</v>
      </c>
      <c r="AP122" s="58">
        <v>3</v>
      </c>
      <c r="AQ122" s="58">
        <v>3</v>
      </c>
      <c r="AR122" s="58" t="s">
        <v>20</v>
      </c>
      <c r="AS122" s="58" t="s">
        <v>22</v>
      </c>
      <c r="AT122" s="58" t="s">
        <v>21</v>
      </c>
      <c r="AU122" s="60">
        <v>9</v>
      </c>
      <c r="AV122" s="61"/>
      <c r="AW122" s="60"/>
      <c r="AX122" s="61"/>
      <c r="AY122" s="61"/>
      <c r="AZ122" s="61"/>
    </row>
    <row r="123" spans="1:52">
      <c r="A123" s="54"/>
      <c r="B123" s="95">
        <v>34</v>
      </c>
      <c r="C123" s="34" t="str">
        <f t="shared" si="42"/>
        <v>3</v>
      </c>
      <c r="D123" s="35">
        <f t="shared" si="41"/>
        <v>8</v>
      </c>
      <c r="E123" s="48"/>
      <c r="F123" s="48"/>
      <c r="G123" s="48" t="str">
        <f>"2"</f>
        <v>2</v>
      </c>
      <c r="H123" s="37" t="str">
        <f t="shared" si="43"/>
        <v>L</v>
      </c>
      <c r="I123" s="37">
        <f t="shared" si="44"/>
        <v>4</v>
      </c>
      <c r="J123" s="49" t="str">
        <f t="shared" si="33"/>
        <v/>
      </c>
      <c r="K123" s="49" t="str">
        <f t="shared" si="34"/>
        <v/>
      </c>
      <c r="L123" s="49">
        <f t="shared" si="35"/>
        <v>-4</v>
      </c>
      <c r="M123" s="45">
        <f t="shared" si="36"/>
        <v>-4</v>
      </c>
      <c r="N123" s="40">
        <f t="shared" si="37"/>
        <v>922</v>
      </c>
      <c r="O123" s="65" t="str">
        <f t="shared" si="39"/>
        <v/>
      </c>
      <c r="P123" s="65" t="str">
        <f t="shared" si="40"/>
        <v/>
      </c>
      <c r="Q123"/>
      <c r="S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 s="62">
        <v>16</v>
      </c>
      <c r="AM123" s="58" t="str">
        <f t="shared" si="46"/>
        <v>2</v>
      </c>
      <c r="AN123" s="58">
        <v>1</v>
      </c>
      <c r="AO123" s="58">
        <v>6</v>
      </c>
      <c r="AP123" s="58">
        <v>3</v>
      </c>
      <c r="AQ123" s="58">
        <v>1</v>
      </c>
      <c r="AR123" s="58" t="s">
        <v>20</v>
      </c>
      <c r="AS123" s="58" t="s">
        <v>17</v>
      </c>
      <c r="AT123" s="58" t="s">
        <v>18</v>
      </c>
      <c r="AU123" s="60">
        <v>7</v>
      </c>
      <c r="AV123" s="61"/>
      <c r="AW123" s="60"/>
      <c r="AX123" s="61"/>
      <c r="AY123" s="61"/>
      <c r="AZ123" s="61"/>
    </row>
    <row r="124" spans="1:52">
      <c r="A124" s="54"/>
      <c r="B124" s="95">
        <v>26</v>
      </c>
      <c r="C124" s="34" t="str">
        <f t="shared" si="42"/>
        <v>3</v>
      </c>
      <c r="D124" s="35">
        <f t="shared" si="41"/>
        <v>16</v>
      </c>
      <c r="E124" s="48"/>
      <c r="F124" s="48"/>
      <c r="G124" s="48" t="str">
        <f>"2"</f>
        <v>2</v>
      </c>
      <c r="H124" s="37" t="str">
        <f t="shared" si="43"/>
        <v>L</v>
      </c>
      <c r="I124" s="37">
        <f t="shared" si="44"/>
        <v>5</v>
      </c>
      <c r="J124" s="49" t="str">
        <f t="shared" si="33"/>
        <v/>
      </c>
      <c r="K124" s="49" t="str">
        <f t="shared" si="34"/>
        <v/>
      </c>
      <c r="L124" s="49">
        <f t="shared" si="35"/>
        <v>-8</v>
      </c>
      <c r="M124" s="45">
        <f t="shared" si="36"/>
        <v>-8</v>
      </c>
      <c r="N124" s="40">
        <f t="shared" si="37"/>
        <v>914</v>
      </c>
      <c r="O124" s="65" t="str">
        <f t="shared" si="39"/>
        <v/>
      </c>
      <c r="P124" s="65" t="str">
        <f t="shared" si="40"/>
        <v/>
      </c>
      <c r="Q124"/>
      <c r="S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 s="62">
        <v>17</v>
      </c>
      <c r="AM124" s="58" t="str">
        <f t="shared" si="46"/>
        <v>2</v>
      </c>
      <c r="AN124" s="58">
        <v>2</v>
      </c>
      <c r="AO124" s="58">
        <v>6</v>
      </c>
      <c r="AP124" s="58">
        <v>3</v>
      </c>
      <c r="AQ124" s="58">
        <v>2</v>
      </c>
      <c r="AR124" s="58" t="s">
        <v>20</v>
      </c>
      <c r="AS124" s="58" t="s">
        <v>22</v>
      </c>
      <c r="AT124" s="58" t="s">
        <v>21</v>
      </c>
      <c r="AU124" s="60">
        <v>8</v>
      </c>
      <c r="AV124" s="61"/>
      <c r="AW124" s="60"/>
      <c r="AX124" s="61"/>
      <c r="AY124" s="61"/>
      <c r="AZ124" s="61"/>
    </row>
    <row r="125" spans="1:52">
      <c r="A125" s="54"/>
      <c r="B125" s="95">
        <v>10</v>
      </c>
      <c r="C125" s="34" t="str">
        <f t="shared" si="42"/>
        <v>1</v>
      </c>
      <c r="D125" s="35">
        <f t="shared" si="41"/>
        <v>32</v>
      </c>
      <c r="E125" s="48"/>
      <c r="F125" s="48"/>
      <c r="G125" s="48" t="str">
        <f>"2"</f>
        <v>2</v>
      </c>
      <c r="H125" s="37" t="str">
        <f t="shared" si="43"/>
        <v>L</v>
      </c>
      <c r="I125" s="37">
        <f t="shared" si="44"/>
        <v>6</v>
      </c>
      <c r="J125" s="49" t="str">
        <f t="shared" si="33"/>
        <v/>
      </c>
      <c r="K125" s="49" t="str">
        <f t="shared" si="34"/>
        <v/>
      </c>
      <c r="L125" s="49">
        <f t="shared" si="35"/>
        <v>-16</v>
      </c>
      <c r="M125" s="45">
        <f t="shared" si="36"/>
        <v>-16</v>
      </c>
      <c r="N125" s="40">
        <f t="shared" si="37"/>
        <v>898</v>
      </c>
      <c r="O125" s="65" t="str">
        <f t="shared" si="39"/>
        <v/>
      </c>
      <c r="P125" s="65" t="str">
        <f t="shared" si="40"/>
        <v/>
      </c>
      <c r="Q125"/>
      <c r="S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 s="62">
        <v>18</v>
      </c>
      <c r="AM125" s="58" t="str">
        <f t="shared" si="46"/>
        <v>2</v>
      </c>
      <c r="AN125" s="58">
        <v>3</v>
      </c>
      <c r="AO125" s="58">
        <v>6</v>
      </c>
      <c r="AP125" s="58">
        <v>3</v>
      </c>
      <c r="AQ125" s="58">
        <v>3</v>
      </c>
      <c r="AR125" s="58" t="s">
        <v>20</v>
      </c>
      <c r="AS125" s="58" t="s">
        <v>17</v>
      </c>
      <c r="AT125" s="58" t="s">
        <v>18</v>
      </c>
      <c r="AU125" s="60">
        <v>9</v>
      </c>
      <c r="AV125" s="61"/>
      <c r="AW125" s="60"/>
      <c r="AX125" s="61"/>
      <c r="AY125" s="61"/>
      <c r="AZ125" s="61"/>
    </row>
    <row r="126" spans="1:52">
      <c r="A126" s="54"/>
      <c r="B126" s="95">
        <v>28</v>
      </c>
      <c r="C126" s="34" t="str">
        <f t="shared" si="42"/>
        <v>3</v>
      </c>
      <c r="D126" s="35">
        <f t="shared" si="41"/>
        <v>64</v>
      </c>
      <c r="E126" s="48"/>
      <c r="F126" s="48"/>
      <c r="G126" s="48" t="str">
        <f>"2"</f>
        <v>2</v>
      </c>
      <c r="H126" s="37" t="str">
        <f t="shared" si="43"/>
        <v>L</v>
      </c>
      <c r="I126" s="37">
        <f t="shared" si="44"/>
        <v>7</v>
      </c>
      <c r="J126" s="49" t="str">
        <f t="shared" si="33"/>
        <v/>
      </c>
      <c r="K126" s="49" t="str">
        <f t="shared" si="34"/>
        <v/>
      </c>
      <c r="L126" s="49">
        <f t="shared" si="35"/>
        <v>-32</v>
      </c>
      <c r="M126" s="45">
        <f t="shared" si="36"/>
        <v>-32</v>
      </c>
      <c r="N126" s="40">
        <f t="shared" si="37"/>
        <v>866</v>
      </c>
      <c r="O126" s="65" t="str">
        <f t="shared" si="39"/>
        <v/>
      </c>
      <c r="P126" s="65" t="str">
        <f t="shared" si="40"/>
        <v/>
      </c>
      <c r="Q126"/>
      <c r="S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 s="62">
        <v>19</v>
      </c>
      <c r="AM126" s="58" t="str">
        <f t="shared" si="46"/>
        <v>2</v>
      </c>
      <c r="AN126" s="58">
        <v>1</v>
      </c>
      <c r="AO126" s="58">
        <v>7</v>
      </c>
      <c r="AP126" s="58">
        <v>4</v>
      </c>
      <c r="AQ126" s="58">
        <v>1</v>
      </c>
      <c r="AR126" s="58" t="s">
        <v>16</v>
      </c>
      <c r="AS126" s="58" t="s">
        <v>17</v>
      </c>
      <c r="AT126" s="58" t="s">
        <v>21</v>
      </c>
      <c r="AU126" s="60">
        <v>10</v>
      </c>
      <c r="AV126" s="61"/>
      <c r="AW126" s="60"/>
      <c r="AX126" s="61"/>
      <c r="AY126" s="61"/>
      <c r="AZ126" s="61"/>
    </row>
    <row r="127" spans="1:52">
      <c r="A127" s="54"/>
      <c r="B127" s="95">
        <v>5</v>
      </c>
      <c r="C127" s="34" t="str">
        <f t="shared" si="42"/>
        <v>1</v>
      </c>
      <c r="D127" s="35">
        <f t="shared" si="41"/>
        <v>128</v>
      </c>
      <c r="E127" s="48"/>
      <c r="F127" s="48"/>
      <c r="G127" s="48" t="str">
        <f>"2"</f>
        <v>2</v>
      </c>
      <c r="H127" s="37" t="str">
        <f t="shared" si="43"/>
        <v>L</v>
      </c>
      <c r="I127" s="37">
        <f t="shared" si="44"/>
        <v>8</v>
      </c>
      <c r="J127" s="49" t="str">
        <f t="shared" si="33"/>
        <v/>
      </c>
      <c r="K127" s="49" t="str">
        <f t="shared" si="34"/>
        <v/>
      </c>
      <c r="L127" s="49">
        <f t="shared" si="35"/>
        <v>-64</v>
      </c>
      <c r="M127" s="45">
        <f t="shared" si="36"/>
        <v>-64</v>
      </c>
      <c r="N127" s="40">
        <f t="shared" si="37"/>
        <v>802</v>
      </c>
      <c r="O127" s="65" t="str">
        <f t="shared" si="39"/>
        <v/>
      </c>
      <c r="P127" s="65" t="str">
        <f t="shared" si="40"/>
        <v/>
      </c>
      <c r="Q127"/>
      <c r="S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 s="62">
        <v>20</v>
      </c>
      <c r="AM127" s="58" t="str">
        <f t="shared" si="46"/>
        <v>2</v>
      </c>
      <c r="AN127" s="58">
        <v>2</v>
      </c>
      <c r="AO127" s="58">
        <v>7</v>
      </c>
      <c r="AP127" s="58">
        <v>4</v>
      </c>
      <c r="AQ127" s="58">
        <v>2</v>
      </c>
      <c r="AR127" s="58" t="s">
        <v>16</v>
      </c>
      <c r="AS127" s="58" t="s">
        <v>22</v>
      </c>
      <c r="AT127" s="58" t="s">
        <v>18</v>
      </c>
      <c r="AU127" s="60">
        <v>11</v>
      </c>
      <c r="AV127" s="61"/>
      <c r="AW127" s="60"/>
      <c r="AX127" s="61"/>
      <c r="AY127" s="61"/>
      <c r="AZ127" s="61"/>
    </row>
    <row r="128" spans="1:52">
      <c r="A128" s="54"/>
      <c r="B128" s="95">
        <v>36</v>
      </c>
      <c r="C128" s="34" t="str">
        <f t="shared" si="42"/>
        <v>3</v>
      </c>
      <c r="D128" s="35">
        <f t="shared" si="41"/>
        <v>256</v>
      </c>
      <c r="E128" s="48"/>
      <c r="F128" s="48"/>
      <c r="G128" s="48" t="str">
        <f>"2"</f>
        <v>2</v>
      </c>
      <c r="H128" s="37" t="str">
        <f t="shared" si="43"/>
        <v>L</v>
      </c>
      <c r="I128" s="37">
        <f t="shared" si="44"/>
        <v>9</v>
      </c>
      <c r="J128" s="49" t="str">
        <f t="shared" si="33"/>
        <v/>
      </c>
      <c r="K128" s="49" t="str">
        <f t="shared" si="34"/>
        <v/>
      </c>
      <c r="L128" s="49">
        <f t="shared" si="35"/>
        <v>-128</v>
      </c>
      <c r="M128" s="45">
        <f t="shared" si="36"/>
        <v>-128</v>
      </c>
      <c r="N128" s="40">
        <f t="shared" si="37"/>
        <v>674</v>
      </c>
      <c r="O128" s="65" t="str">
        <f t="shared" si="39"/>
        <v/>
      </c>
      <c r="P128" s="65" t="str">
        <f t="shared" si="40"/>
        <v/>
      </c>
      <c r="Q128"/>
      <c r="S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 s="62">
        <v>21</v>
      </c>
      <c r="AM128" s="58" t="str">
        <f t="shared" si="46"/>
        <v>2</v>
      </c>
      <c r="AN128" s="58">
        <v>3</v>
      </c>
      <c r="AO128" s="58">
        <v>7</v>
      </c>
      <c r="AP128" s="58">
        <v>4</v>
      </c>
      <c r="AQ128" s="58">
        <v>3</v>
      </c>
      <c r="AR128" s="58" t="s">
        <v>16</v>
      </c>
      <c r="AS128" s="58" t="s">
        <v>17</v>
      </c>
      <c r="AT128" s="58" t="s">
        <v>21</v>
      </c>
      <c r="AU128" s="60">
        <v>12</v>
      </c>
      <c r="AV128" s="61"/>
      <c r="AW128" s="60"/>
      <c r="AX128" s="61"/>
      <c r="AY128" s="61"/>
      <c r="AZ128" s="61"/>
    </row>
    <row r="129" spans="1:52">
      <c r="A129" s="54"/>
      <c r="B129" s="95">
        <v>24</v>
      </c>
      <c r="C129" s="34" t="str">
        <f t="shared" si="42"/>
        <v>2</v>
      </c>
      <c r="D129" s="35">
        <f t="shared" si="41"/>
        <v>1</v>
      </c>
      <c r="E129" s="48"/>
      <c r="F129" s="48"/>
      <c r="G129" s="48" t="str">
        <f>"2"</f>
        <v>2</v>
      </c>
      <c r="H129" s="37" t="str">
        <f t="shared" si="43"/>
        <v>W</v>
      </c>
      <c r="I129" s="37">
        <f t="shared" si="44"/>
        <v>1</v>
      </c>
      <c r="J129" s="49" t="str">
        <f t="shared" si="33"/>
        <v/>
      </c>
      <c r="K129" s="49" t="str">
        <f t="shared" si="34"/>
        <v/>
      </c>
      <c r="L129" s="49">
        <f t="shared" si="35"/>
        <v>512</v>
      </c>
      <c r="M129" s="45">
        <f t="shared" si="36"/>
        <v>512</v>
      </c>
      <c r="N129" s="40">
        <f t="shared" si="37"/>
        <v>1186</v>
      </c>
      <c r="O129" s="65" t="str">
        <f t="shared" si="39"/>
        <v/>
      </c>
      <c r="P129" s="65" t="str">
        <f t="shared" si="40"/>
        <v/>
      </c>
      <c r="Q129"/>
      <c r="S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 s="62">
        <v>22</v>
      </c>
      <c r="AM129" s="58" t="str">
        <f t="shared" si="46"/>
        <v>2</v>
      </c>
      <c r="AN129" s="58">
        <v>1</v>
      </c>
      <c r="AO129" s="58">
        <v>8</v>
      </c>
      <c r="AP129" s="58">
        <v>4</v>
      </c>
      <c r="AQ129" s="58">
        <v>1</v>
      </c>
      <c r="AR129" s="58" t="s">
        <v>16</v>
      </c>
      <c r="AS129" s="58" t="s">
        <v>22</v>
      </c>
      <c r="AT129" s="58" t="s">
        <v>18</v>
      </c>
      <c r="AU129" s="60">
        <v>10</v>
      </c>
      <c r="AV129" s="61"/>
      <c r="AW129" s="60"/>
      <c r="AX129" s="61"/>
      <c r="AY129" s="61"/>
      <c r="AZ129" s="61"/>
    </row>
    <row r="130" spans="1:52">
      <c r="A130" s="54"/>
      <c r="B130" s="95">
        <v>0</v>
      </c>
      <c r="C130" s="34">
        <f t="shared" si="42"/>
        <v>0</v>
      </c>
      <c r="D130" s="35">
        <f t="shared" si="41"/>
        <v>2</v>
      </c>
      <c r="E130" s="48"/>
      <c r="F130" s="48"/>
      <c r="G130" s="48" t="str">
        <f>"2"</f>
        <v>2</v>
      </c>
      <c r="H130" s="37" t="str">
        <f t="shared" si="43"/>
        <v>L</v>
      </c>
      <c r="I130" s="37">
        <f t="shared" si="44"/>
        <v>2</v>
      </c>
      <c r="J130" s="49" t="str">
        <f t="shared" si="33"/>
        <v/>
      </c>
      <c r="K130" s="49" t="str">
        <f t="shared" si="34"/>
        <v/>
      </c>
      <c r="L130" s="49">
        <f t="shared" si="35"/>
        <v>-1</v>
      </c>
      <c r="M130" s="45">
        <f t="shared" si="36"/>
        <v>-1</v>
      </c>
      <c r="N130" s="40">
        <f t="shared" si="37"/>
        <v>1185</v>
      </c>
      <c r="O130" s="65" t="str">
        <f t="shared" si="39"/>
        <v/>
      </c>
      <c r="P130" s="65" t="str">
        <f t="shared" si="40"/>
        <v/>
      </c>
      <c r="Q130"/>
      <c r="S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 s="62">
        <v>23</v>
      </c>
      <c r="AM130" s="58" t="str">
        <f t="shared" si="46"/>
        <v>2</v>
      </c>
      <c r="AN130" s="58">
        <v>2</v>
      </c>
      <c r="AO130" s="58">
        <v>8</v>
      </c>
      <c r="AP130" s="58">
        <v>4</v>
      </c>
      <c r="AQ130" s="58">
        <v>2</v>
      </c>
      <c r="AR130" s="58" t="s">
        <v>16</v>
      </c>
      <c r="AS130" s="58" t="s">
        <v>17</v>
      </c>
      <c r="AT130" s="58" t="s">
        <v>21</v>
      </c>
      <c r="AU130" s="60">
        <v>11</v>
      </c>
      <c r="AV130" s="61"/>
      <c r="AW130" s="60"/>
      <c r="AX130" s="61"/>
      <c r="AY130" s="61"/>
      <c r="AZ130" s="61"/>
    </row>
    <row r="131" spans="1:52">
      <c r="A131" s="54"/>
      <c r="B131" s="95">
        <v>6</v>
      </c>
      <c r="C131" s="34" t="str">
        <f t="shared" si="42"/>
        <v>1</v>
      </c>
      <c r="D131" s="35">
        <f t="shared" si="41"/>
        <v>4</v>
      </c>
      <c r="E131" s="48"/>
      <c r="F131" s="48"/>
      <c r="G131" s="48" t="str">
        <f>"2"</f>
        <v>2</v>
      </c>
      <c r="H131" s="37" t="str">
        <f t="shared" si="43"/>
        <v>L</v>
      </c>
      <c r="I131" s="37">
        <f t="shared" si="44"/>
        <v>3</v>
      </c>
      <c r="J131" s="49" t="str">
        <f t="shared" si="33"/>
        <v/>
      </c>
      <c r="K131" s="49" t="str">
        <f t="shared" si="34"/>
        <v/>
      </c>
      <c r="L131" s="49">
        <f t="shared" si="35"/>
        <v>-2</v>
      </c>
      <c r="M131" s="45">
        <f t="shared" si="36"/>
        <v>-2</v>
      </c>
      <c r="N131" s="40">
        <f t="shared" si="37"/>
        <v>1183</v>
      </c>
      <c r="O131" s="65" t="str">
        <f t="shared" si="39"/>
        <v/>
      </c>
      <c r="P131" s="65" t="str">
        <f t="shared" si="40"/>
        <v/>
      </c>
      <c r="Q131"/>
      <c r="S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 s="62">
        <v>24</v>
      </c>
      <c r="AM131" s="58" t="str">
        <f t="shared" si="46"/>
        <v>2</v>
      </c>
      <c r="AN131" s="58">
        <v>3</v>
      </c>
      <c r="AO131" s="58">
        <v>8</v>
      </c>
      <c r="AP131" s="58">
        <v>4</v>
      </c>
      <c r="AQ131" s="58">
        <v>3</v>
      </c>
      <c r="AR131" s="58" t="s">
        <v>16</v>
      </c>
      <c r="AS131" s="58" t="s">
        <v>22</v>
      </c>
      <c r="AT131" s="58" t="s">
        <v>18</v>
      </c>
      <c r="AU131" s="60">
        <v>12</v>
      </c>
      <c r="AV131" s="61"/>
      <c r="AW131" s="60"/>
      <c r="AX131" s="61"/>
      <c r="AY131" s="61"/>
      <c r="AZ131" s="61"/>
    </row>
    <row r="132" spans="1:52">
      <c r="A132" s="54"/>
      <c r="B132" s="95">
        <v>33</v>
      </c>
      <c r="C132" s="34" t="str">
        <f t="shared" si="42"/>
        <v>3</v>
      </c>
      <c r="D132" s="35">
        <f t="shared" si="41"/>
        <v>8</v>
      </c>
      <c r="E132" s="48"/>
      <c r="F132" s="48"/>
      <c r="G132" s="48" t="str">
        <f>"2"</f>
        <v>2</v>
      </c>
      <c r="H132" s="37" t="str">
        <f t="shared" si="43"/>
        <v>L</v>
      </c>
      <c r="I132" s="37">
        <f t="shared" si="44"/>
        <v>4</v>
      </c>
      <c r="J132" s="49" t="str">
        <f t="shared" si="33"/>
        <v/>
      </c>
      <c r="K132" s="49" t="str">
        <f t="shared" si="34"/>
        <v/>
      </c>
      <c r="L132" s="49">
        <f t="shared" si="35"/>
        <v>-4</v>
      </c>
      <c r="M132" s="45">
        <f t="shared" si="36"/>
        <v>-4</v>
      </c>
      <c r="N132" s="40">
        <f t="shared" si="37"/>
        <v>1179</v>
      </c>
      <c r="O132" s="65" t="str">
        <f t="shared" si="39"/>
        <v/>
      </c>
      <c r="P132" s="65" t="str">
        <f t="shared" si="40"/>
        <v/>
      </c>
      <c r="Q132"/>
      <c r="S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62">
        <v>25</v>
      </c>
      <c r="AM132" s="58" t="str">
        <f t="shared" ref="AM132:AM143" si="47">"3"</f>
        <v>3</v>
      </c>
      <c r="AN132" s="58">
        <v>1</v>
      </c>
      <c r="AO132" s="58">
        <v>9</v>
      </c>
      <c r="AP132" s="58">
        <v>5</v>
      </c>
      <c r="AQ132" s="58">
        <v>1</v>
      </c>
      <c r="AR132" s="58" t="s">
        <v>16</v>
      </c>
      <c r="AS132" s="58" t="s">
        <v>17</v>
      </c>
      <c r="AT132" s="58" t="s">
        <v>21</v>
      </c>
      <c r="AU132" s="60">
        <v>13</v>
      </c>
      <c r="AV132" s="61"/>
      <c r="AW132" s="60"/>
      <c r="AX132" s="61"/>
      <c r="AY132" s="61"/>
      <c r="AZ132" s="61"/>
    </row>
    <row r="133" spans="1:52">
      <c r="A133" s="54"/>
      <c r="B133" s="95">
        <v>26</v>
      </c>
      <c r="C133" s="34" t="str">
        <f t="shared" si="42"/>
        <v>3</v>
      </c>
      <c r="D133" s="35">
        <f t="shared" si="41"/>
        <v>16</v>
      </c>
      <c r="E133" s="48"/>
      <c r="F133" s="48"/>
      <c r="G133" s="48" t="str">
        <f>"2"</f>
        <v>2</v>
      </c>
      <c r="H133" s="37" t="str">
        <f t="shared" si="43"/>
        <v>L</v>
      </c>
      <c r="I133" s="37">
        <f t="shared" si="44"/>
        <v>5</v>
      </c>
      <c r="J133" s="49" t="str">
        <f t="shared" si="33"/>
        <v/>
      </c>
      <c r="K133" s="49" t="str">
        <f t="shared" si="34"/>
        <v/>
      </c>
      <c r="L133" s="49">
        <f t="shared" si="35"/>
        <v>-8</v>
      </c>
      <c r="M133" s="45">
        <f t="shared" si="36"/>
        <v>-8</v>
      </c>
      <c r="N133" s="40">
        <f t="shared" si="37"/>
        <v>1171</v>
      </c>
      <c r="O133" s="65" t="str">
        <f t="shared" si="39"/>
        <v/>
      </c>
      <c r="P133" s="65" t="str">
        <f t="shared" si="40"/>
        <v/>
      </c>
      <c r="Q133"/>
      <c r="S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 s="62">
        <v>26</v>
      </c>
      <c r="AM133" s="58" t="str">
        <f t="shared" si="47"/>
        <v>3</v>
      </c>
      <c r="AN133" s="58">
        <v>2</v>
      </c>
      <c r="AO133" s="58">
        <v>9</v>
      </c>
      <c r="AP133" s="58">
        <v>5</v>
      </c>
      <c r="AQ133" s="58">
        <v>2</v>
      </c>
      <c r="AR133" s="58" t="s">
        <v>16</v>
      </c>
      <c r="AS133" s="58" t="s">
        <v>22</v>
      </c>
      <c r="AT133" s="58" t="s">
        <v>18</v>
      </c>
      <c r="AU133" s="60">
        <v>14</v>
      </c>
      <c r="AV133" s="61"/>
      <c r="AW133" s="60"/>
      <c r="AX133" s="61"/>
      <c r="AY133" s="61"/>
      <c r="AZ133" s="61"/>
    </row>
    <row r="134" spans="1:52">
      <c r="A134" s="54"/>
      <c r="B134" s="95">
        <v>29</v>
      </c>
      <c r="C134" s="34" t="str">
        <f t="shared" si="42"/>
        <v>3</v>
      </c>
      <c r="D134" s="35">
        <f t="shared" si="41"/>
        <v>32</v>
      </c>
      <c r="E134" s="48"/>
      <c r="F134" s="48"/>
      <c r="G134" s="48" t="str">
        <f>"2"</f>
        <v>2</v>
      </c>
      <c r="H134" s="37" t="str">
        <f t="shared" si="43"/>
        <v>L</v>
      </c>
      <c r="I134" s="37">
        <f t="shared" si="44"/>
        <v>6</v>
      </c>
      <c r="J134" s="49" t="str">
        <f t="shared" ref="J134:J165" si="48">IF(E133&lt;&gt;"",IF(H134="W",(2*D133),(-1*D133)),"")</f>
        <v/>
      </c>
      <c r="K134" s="49" t="str">
        <f t="shared" ref="K134:K165" si="49">IF(F133&lt;&gt;"",IF(H134="W",(2*D133),(-1*D133)),"")</f>
        <v/>
      </c>
      <c r="L134" s="49">
        <f t="shared" ref="L134:L165" si="50">IF(G133&lt;&gt;"",IF(H134="W",(2*D133),(-1*D133)),"")</f>
        <v>-16</v>
      </c>
      <c r="M134" s="45">
        <f t="shared" ref="M134:M165" si="51">IF(B134&lt;&gt;"",SUM(J134:L134),"")</f>
        <v>-16</v>
      </c>
      <c r="N134" s="40">
        <f t="shared" ref="N134:N165" si="52">IF(B134&lt;&gt;"",M134+N133,"")</f>
        <v>1155</v>
      </c>
      <c r="O134" s="65" t="str">
        <f t="shared" si="39"/>
        <v/>
      </c>
      <c r="P134" s="65" t="str">
        <f t="shared" si="40"/>
        <v/>
      </c>
      <c r="Q134"/>
      <c r="S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 s="62">
        <v>27</v>
      </c>
      <c r="AM134" s="58" t="str">
        <f t="shared" si="47"/>
        <v>3</v>
      </c>
      <c r="AN134" s="58">
        <v>3</v>
      </c>
      <c r="AO134" s="58">
        <v>9</v>
      </c>
      <c r="AP134" s="58">
        <v>5</v>
      </c>
      <c r="AQ134" s="58">
        <v>3</v>
      </c>
      <c r="AR134" s="58" t="s">
        <v>16</v>
      </c>
      <c r="AS134" s="58" t="s">
        <v>17</v>
      </c>
      <c r="AT134" s="58" t="s">
        <v>21</v>
      </c>
      <c r="AU134" s="60">
        <v>15</v>
      </c>
      <c r="AV134" s="61"/>
      <c r="AW134" s="60"/>
      <c r="AX134" s="61"/>
      <c r="AY134" s="61"/>
      <c r="AZ134" s="61"/>
    </row>
    <row r="135" spans="1:52">
      <c r="A135" s="54"/>
      <c r="B135" s="95">
        <v>28</v>
      </c>
      <c r="C135" s="34" t="str">
        <f t="shared" si="42"/>
        <v>3</v>
      </c>
      <c r="D135" s="35">
        <f t="shared" si="41"/>
        <v>64</v>
      </c>
      <c r="E135" s="48"/>
      <c r="F135" s="48"/>
      <c r="G135" s="48" t="str">
        <f>"2"</f>
        <v>2</v>
      </c>
      <c r="H135" s="37" t="str">
        <f t="shared" si="43"/>
        <v>L</v>
      </c>
      <c r="I135" s="37">
        <f t="shared" si="44"/>
        <v>7</v>
      </c>
      <c r="J135" s="49" t="str">
        <f t="shared" si="48"/>
        <v/>
      </c>
      <c r="K135" s="49" t="str">
        <f t="shared" si="49"/>
        <v/>
      </c>
      <c r="L135" s="49">
        <f t="shared" si="50"/>
        <v>-32</v>
      </c>
      <c r="M135" s="45">
        <f t="shared" si="51"/>
        <v>-32</v>
      </c>
      <c r="N135" s="40">
        <f t="shared" si="52"/>
        <v>1123</v>
      </c>
      <c r="O135" s="65" t="str">
        <f t="shared" ref="O135:O166" si="53">IF(B135&lt;&gt;"",IF(O134&lt;&gt;"",O134,IF(N135&gt;=$U$5,"Profit Target","")),"")</f>
        <v/>
      </c>
      <c r="P135" s="65" t="str">
        <f t="shared" ref="P135:P166" si="54">IF(B135&lt;&gt;"",IF(P134&lt;&gt;"",P134,IF(N135&lt;=$U$6,"Stop Loss","")),"")</f>
        <v/>
      </c>
      <c r="Q135"/>
      <c r="S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 s="62">
        <v>28</v>
      </c>
      <c r="AM135" s="58" t="str">
        <f t="shared" si="47"/>
        <v>3</v>
      </c>
      <c r="AN135" s="58">
        <v>1</v>
      </c>
      <c r="AO135" s="58">
        <v>10</v>
      </c>
      <c r="AP135" s="58">
        <v>5</v>
      </c>
      <c r="AQ135" s="58">
        <v>1</v>
      </c>
      <c r="AR135" s="58" t="s">
        <v>16</v>
      </c>
      <c r="AS135" s="58" t="s">
        <v>22</v>
      </c>
      <c r="AT135" s="58" t="s">
        <v>18</v>
      </c>
      <c r="AU135" s="60">
        <v>13</v>
      </c>
      <c r="AV135" s="61"/>
      <c r="AW135" s="60"/>
      <c r="AX135" s="61"/>
      <c r="AY135" s="61"/>
      <c r="AZ135" s="61"/>
    </row>
    <row r="136" spans="1:52">
      <c r="A136" s="54"/>
      <c r="B136" s="95">
        <v>10</v>
      </c>
      <c r="C136" s="34" t="str">
        <f t="shared" si="42"/>
        <v>1</v>
      </c>
      <c r="D136" s="35">
        <f t="shared" ref="D136:D167" si="55">IF(OR(E136&lt;&gt;"",F136&lt;&gt;"",G136&lt;&gt;""),VLOOKUP(I136,$AA$5:$AB$29,2),"")</f>
        <v>128</v>
      </c>
      <c r="E136" s="48"/>
      <c r="F136" s="48"/>
      <c r="G136" s="48" t="str">
        <f>"2"</f>
        <v>2</v>
      </c>
      <c r="H136" s="37" t="str">
        <f t="shared" si="43"/>
        <v>L</v>
      </c>
      <c r="I136" s="37">
        <f t="shared" si="44"/>
        <v>8</v>
      </c>
      <c r="J136" s="49" t="str">
        <f t="shared" si="48"/>
        <v/>
      </c>
      <c r="K136" s="49" t="str">
        <f t="shared" si="49"/>
        <v/>
      </c>
      <c r="L136" s="49">
        <f t="shared" si="50"/>
        <v>-64</v>
      </c>
      <c r="M136" s="45">
        <f t="shared" si="51"/>
        <v>-64</v>
      </c>
      <c r="N136" s="40">
        <f t="shared" si="52"/>
        <v>1059</v>
      </c>
      <c r="O136" s="65" t="str">
        <f t="shared" si="53"/>
        <v/>
      </c>
      <c r="P136" s="65" t="str">
        <f t="shared" si="54"/>
        <v/>
      </c>
      <c r="Q136"/>
      <c r="S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 s="62">
        <v>29</v>
      </c>
      <c r="AM136" s="58" t="str">
        <f t="shared" si="47"/>
        <v>3</v>
      </c>
      <c r="AN136" s="58">
        <v>2</v>
      </c>
      <c r="AO136" s="58">
        <v>10</v>
      </c>
      <c r="AP136" s="58">
        <v>5</v>
      </c>
      <c r="AQ136" s="58">
        <v>2</v>
      </c>
      <c r="AR136" s="58" t="s">
        <v>16</v>
      </c>
      <c r="AS136" s="58" t="s">
        <v>22</v>
      </c>
      <c r="AT136" s="58" t="s">
        <v>21</v>
      </c>
      <c r="AU136" s="60">
        <v>14</v>
      </c>
      <c r="AV136" s="61"/>
      <c r="AW136" s="60"/>
      <c r="AX136" s="61"/>
      <c r="AY136" s="61"/>
      <c r="AZ136" s="61"/>
    </row>
    <row r="137" spans="1:52">
      <c r="A137" s="54"/>
      <c r="B137" s="95">
        <v>5</v>
      </c>
      <c r="C137" s="34" t="str">
        <f t="shared" si="42"/>
        <v>1</v>
      </c>
      <c r="D137" s="35">
        <f t="shared" si="55"/>
        <v>256</v>
      </c>
      <c r="E137" s="48"/>
      <c r="F137" s="48"/>
      <c r="G137" s="48" t="str">
        <f>"2"</f>
        <v>2</v>
      </c>
      <c r="H137" s="37" t="str">
        <f t="shared" ref="H137:H168" si="56">IF(AND(E136="",F136="",G136=""),"",IF(B137=0,"L",IF(C137=G136,"W",IF(C137=F136,"W",IF(C137=E136,"W","L")))))</f>
        <v>L</v>
      </c>
      <c r="I137" s="37">
        <f t="shared" si="44"/>
        <v>9</v>
      </c>
      <c r="J137" s="49" t="str">
        <f t="shared" si="48"/>
        <v/>
      </c>
      <c r="K137" s="49" t="str">
        <f t="shared" si="49"/>
        <v/>
      </c>
      <c r="L137" s="49">
        <f t="shared" si="50"/>
        <v>-128</v>
      </c>
      <c r="M137" s="45">
        <f t="shared" si="51"/>
        <v>-128</v>
      </c>
      <c r="N137" s="40">
        <f t="shared" si="52"/>
        <v>931</v>
      </c>
      <c r="O137" s="65" t="str">
        <f t="shared" si="53"/>
        <v/>
      </c>
      <c r="P137" s="65" t="str">
        <f t="shared" si="54"/>
        <v/>
      </c>
      <c r="Q137"/>
      <c r="S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 s="62">
        <v>30</v>
      </c>
      <c r="AM137" s="58" t="str">
        <f t="shared" si="47"/>
        <v>3</v>
      </c>
      <c r="AN137" s="58">
        <v>3</v>
      </c>
      <c r="AO137" s="58">
        <v>10</v>
      </c>
      <c r="AP137" s="58">
        <v>5</v>
      </c>
      <c r="AQ137" s="58">
        <v>3</v>
      </c>
      <c r="AR137" s="58" t="s">
        <v>16</v>
      </c>
      <c r="AS137" s="58" t="s">
        <v>17</v>
      </c>
      <c r="AT137" s="58" t="s">
        <v>18</v>
      </c>
      <c r="AU137" s="60">
        <v>15</v>
      </c>
      <c r="AV137" s="61"/>
      <c r="AW137" s="60"/>
      <c r="AX137" s="61"/>
      <c r="AY137" s="61"/>
      <c r="AZ137" s="61"/>
    </row>
    <row r="138" spans="1:52">
      <c r="A138" s="54"/>
      <c r="B138" s="95">
        <v>12</v>
      </c>
      <c r="C138" s="34" t="str">
        <f t="shared" si="42"/>
        <v>1</v>
      </c>
      <c r="D138" s="35">
        <f t="shared" si="55"/>
        <v>512</v>
      </c>
      <c r="E138" s="48"/>
      <c r="F138" s="48"/>
      <c r="G138" s="48" t="str">
        <f>"2"</f>
        <v>2</v>
      </c>
      <c r="H138" s="37" t="str">
        <f t="shared" si="56"/>
        <v>L</v>
      </c>
      <c r="I138" s="37">
        <f t="shared" ref="I138:I169" si="57">IF(B138&lt;&gt;"",IF(H138="",I137,IF(AND(I137&gt;0,H138="L"),I137+1,IF(AND(I137&gt;1,H138="W"),1,1))),"")</f>
        <v>10</v>
      </c>
      <c r="J138" s="49" t="str">
        <f t="shared" si="48"/>
        <v/>
      </c>
      <c r="K138" s="49" t="str">
        <f t="shared" si="49"/>
        <v/>
      </c>
      <c r="L138" s="49">
        <f t="shared" si="50"/>
        <v>-256</v>
      </c>
      <c r="M138" s="45">
        <f t="shared" si="51"/>
        <v>-256</v>
      </c>
      <c r="N138" s="40">
        <f t="shared" si="52"/>
        <v>675</v>
      </c>
      <c r="O138" s="65" t="str">
        <f t="shared" si="53"/>
        <v/>
      </c>
      <c r="P138" s="65" t="str">
        <f t="shared" si="54"/>
        <v/>
      </c>
      <c r="Q138"/>
      <c r="S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 s="62">
        <v>31</v>
      </c>
      <c r="AM138" s="58" t="str">
        <f t="shared" si="47"/>
        <v>3</v>
      </c>
      <c r="AN138" s="58">
        <v>1</v>
      </c>
      <c r="AO138" s="58">
        <v>11</v>
      </c>
      <c r="AP138" s="58">
        <v>6</v>
      </c>
      <c r="AQ138" s="58">
        <v>1</v>
      </c>
      <c r="AR138" s="58" t="s">
        <v>16</v>
      </c>
      <c r="AS138" s="58" t="s">
        <v>22</v>
      </c>
      <c r="AT138" s="58" t="s">
        <v>21</v>
      </c>
      <c r="AU138" s="60">
        <v>16</v>
      </c>
      <c r="AV138" s="61"/>
      <c r="AW138" s="60"/>
      <c r="AX138" s="61"/>
      <c r="AY138" s="61"/>
      <c r="AZ138" s="61"/>
    </row>
    <row r="139" spans="1:52">
      <c r="A139" s="54"/>
      <c r="B139" s="95">
        <v>25</v>
      </c>
      <c r="C139" s="34" t="str">
        <f t="shared" si="42"/>
        <v>3</v>
      </c>
      <c r="D139" s="35">
        <f t="shared" si="55"/>
        <v>1024</v>
      </c>
      <c r="E139" s="48"/>
      <c r="F139" s="48"/>
      <c r="G139" s="48" t="str">
        <f>"2"</f>
        <v>2</v>
      </c>
      <c r="H139" s="37" t="str">
        <f t="shared" si="56"/>
        <v>L</v>
      </c>
      <c r="I139" s="37">
        <f t="shared" si="57"/>
        <v>11</v>
      </c>
      <c r="J139" s="49" t="str">
        <f t="shared" si="48"/>
        <v/>
      </c>
      <c r="K139" s="49" t="str">
        <f t="shared" si="49"/>
        <v/>
      </c>
      <c r="L139" s="49">
        <f t="shared" si="50"/>
        <v>-512</v>
      </c>
      <c r="M139" s="45">
        <f t="shared" si="51"/>
        <v>-512</v>
      </c>
      <c r="N139" s="40">
        <f t="shared" si="52"/>
        <v>163</v>
      </c>
      <c r="O139" s="65" t="str">
        <f t="shared" si="53"/>
        <v/>
      </c>
      <c r="P139" s="65" t="str">
        <f t="shared" si="54"/>
        <v/>
      </c>
      <c r="Q139"/>
      <c r="S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62">
        <v>32</v>
      </c>
      <c r="AM139" s="58" t="str">
        <f t="shared" si="47"/>
        <v>3</v>
      </c>
      <c r="AN139" s="58">
        <v>2</v>
      </c>
      <c r="AO139" s="58">
        <v>11</v>
      </c>
      <c r="AP139" s="58">
        <v>6</v>
      </c>
      <c r="AQ139" s="58">
        <v>2</v>
      </c>
      <c r="AR139" s="58" t="s">
        <v>16</v>
      </c>
      <c r="AS139" s="58" t="s">
        <v>17</v>
      </c>
      <c r="AT139" s="58" t="s">
        <v>18</v>
      </c>
      <c r="AU139" s="60">
        <v>17</v>
      </c>
      <c r="AV139" s="61"/>
      <c r="AW139" s="60"/>
      <c r="AX139" s="61"/>
      <c r="AY139" s="61"/>
      <c r="AZ139" s="61"/>
    </row>
    <row r="140" spans="1:52">
      <c r="A140" s="54"/>
      <c r="B140" s="95">
        <v>33</v>
      </c>
      <c r="C140" s="34" t="str">
        <f t="shared" si="42"/>
        <v>3</v>
      </c>
      <c r="D140" s="35">
        <f t="shared" si="55"/>
        <v>2048</v>
      </c>
      <c r="E140" s="48"/>
      <c r="F140" s="48"/>
      <c r="G140" s="48" t="str">
        <f>"2"</f>
        <v>2</v>
      </c>
      <c r="H140" s="37" t="str">
        <f t="shared" si="56"/>
        <v>L</v>
      </c>
      <c r="I140" s="37">
        <f t="shared" si="57"/>
        <v>12</v>
      </c>
      <c r="J140" s="49" t="str">
        <f t="shared" si="48"/>
        <v/>
      </c>
      <c r="K140" s="49" t="str">
        <f t="shared" si="49"/>
        <v/>
      </c>
      <c r="L140" s="49">
        <f t="shared" si="50"/>
        <v>-1024</v>
      </c>
      <c r="M140" s="45">
        <f t="shared" si="51"/>
        <v>-1024</v>
      </c>
      <c r="N140" s="40">
        <f t="shared" si="52"/>
        <v>-861</v>
      </c>
      <c r="O140" s="65" t="str">
        <f t="shared" si="53"/>
        <v/>
      </c>
      <c r="P140" s="65" t="str">
        <f t="shared" si="54"/>
        <v/>
      </c>
      <c r="Q140"/>
      <c r="S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62">
        <v>33</v>
      </c>
      <c r="AM140" s="58" t="str">
        <f t="shared" si="47"/>
        <v>3</v>
      </c>
      <c r="AN140" s="58">
        <v>3</v>
      </c>
      <c r="AO140" s="58">
        <v>11</v>
      </c>
      <c r="AP140" s="58">
        <v>6</v>
      </c>
      <c r="AQ140" s="58">
        <v>3</v>
      </c>
      <c r="AR140" s="58" t="s">
        <v>16</v>
      </c>
      <c r="AS140" s="58" t="s">
        <v>22</v>
      </c>
      <c r="AT140" s="58" t="s">
        <v>21</v>
      </c>
      <c r="AU140" s="60">
        <v>18</v>
      </c>
      <c r="AV140" s="61"/>
      <c r="AW140" s="60"/>
      <c r="AX140" s="61"/>
      <c r="AY140" s="61"/>
      <c r="AZ140" s="61"/>
    </row>
    <row r="141" spans="1:52">
      <c r="A141" s="54"/>
      <c r="B141" s="95">
        <v>16</v>
      </c>
      <c r="C141" s="34" t="str">
        <f t="shared" si="42"/>
        <v>2</v>
      </c>
      <c r="D141" s="35">
        <f t="shared" si="55"/>
        <v>1</v>
      </c>
      <c r="E141" s="48"/>
      <c r="F141" s="48"/>
      <c r="G141" s="48" t="str">
        <f>"2"</f>
        <v>2</v>
      </c>
      <c r="H141" s="37" t="str">
        <f t="shared" si="56"/>
        <v>W</v>
      </c>
      <c r="I141" s="37">
        <f t="shared" si="57"/>
        <v>1</v>
      </c>
      <c r="J141" s="49" t="str">
        <f t="shared" si="48"/>
        <v/>
      </c>
      <c r="K141" s="49" t="str">
        <f t="shared" si="49"/>
        <v/>
      </c>
      <c r="L141" s="49">
        <f t="shared" si="50"/>
        <v>4096</v>
      </c>
      <c r="M141" s="45">
        <f t="shared" si="51"/>
        <v>4096</v>
      </c>
      <c r="N141" s="40">
        <f t="shared" si="52"/>
        <v>3235</v>
      </c>
      <c r="O141" s="65" t="str">
        <f t="shared" si="53"/>
        <v/>
      </c>
      <c r="P141" s="65" t="str">
        <f t="shared" si="54"/>
        <v/>
      </c>
      <c r="Q141"/>
      <c r="S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62">
        <v>34</v>
      </c>
      <c r="AM141" s="58" t="str">
        <f t="shared" si="47"/>
        <v>3</v>
      </c>
      <c r="AN141" s="58">
        <v>1</v>
      </c>
      <c r="AO141" s="58">
        <v>12</v>
      </c>
      <c r="AP141" s="58">
        <v>6</v>
      </c>
      <c r="AQ141" s="58">
        <v>1</v>
      </c>
      <c r="AR141" s="58" t="s">
        <v>16</v>
      </c>
      <c r="AS141" s="58" t="s">
        <v>17</v>
      </c>
      <c r="AT141" s="58" t="s">
        <v>18</v>
      </c>
      <c r="AU141" s="60">
        <v>16</v>
      </c>
      <c r="AV141" s="61"/>
      <c r="AW141" s="60"/>
      <c r="AX141" s="61"/>
      <c r="AY141" s="61"/>
      <c r="AZ141" s="61"/>
    </row>
    <row r="142" spans="1:52">
      <c r="A142" s="54"/>
      <c r="B142" s="95">
        <v>30</v>
      </c>
      <c r="C142" s="34" t="str">
        <f t="shared" si="42"/>
        <v>3</v>
      </c>
      <c r="D142" s="35">
        <f t="shared" si="55"/>
        <v>2</v>
      </c>
      <c r="E142" s="48"/>
      <c r="F142" s="48"/>
      <c r="G142" s="48" t="str">
        <f>"2"</f>
        <v>2</v>
      </c>
      <c r="H142" s="37" t="str">
        <f t="shared" si="56"/>
        <v>L</v>
      </c>
      <c r="I142" s="37">
        <f t="shared" si="57"/>
        <v>2</v>
      </c>
      <c r="J142" s="49" t="str">
        <f t="shared" si="48"/>
        <v/>
      </c>
      <c r="K142" s="49" t="str">
        <f t="shared" si="49"/>
        <v/>
      </c>
      <c r="L142" s="49">
        <f t="shared" si="50"/>
        <v>-1</v>
      </c>
      <c r="M142" s="45">
        <f t="shared" si="51"/>
        <v>-1</v>
      </c>
      <c r="N142" s="40">
        <f t="shared" si="52"/>
        <v>3234</v>
      </c>
      <c r="O142" s="65" t="str">
        <f t="shared" si="53"/>
        <v/>
      </c>
      <c r="P142" s="65" t="str">
        <f t="shared" si="54"/>
        <v/>
      </c>
      <c r="Q142"/>
      <c r="S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62">
        <v>35</v>
      </c>
      <c r="AM142" s="58" t="str">
        <f t="shared" si="47"/>
        <v>3</v>
      </c>
      <c r="AN142" s="58">
        <v>2</v>
      </c>
      <c r="AO142" s="58">
        <v>12</v>
      </c>
      <c r="AP142" s="58">
        <v>6</v>
      </c>
      <c r="AQ142" s="58">
        <v>2</v>
      </c>
      <c r="AR142" s="58" t="s">
        <v>16</v>
      </c>
      <c r="AS142" s="58" t="s">
        <v>22</v>
      </c>
      <c r="AT142" s="58" t="s">
        <v>21</v>
      </c>
      <c r="AU142" s="60">
        <v>17</v>
      </c>
      <c r="AV142" s="61"/>
      <c r="AW142" s="60"/>
      <c r="AX142" s="61"/>
      <c r="AY142" s="61"/>
      <c r="AZ142" s="61"/>
    </row>
    <row r="143" spans="1:52">
      <c r="A143" s="54"/>
      <c r="B143" s="95">
        <v>1</v>
      </c>
      <c r="C143" s="34" t="str">
        <f t="shared" si="42"/>
        <v>1</v>
      </c>
      <c r="D143" s="35">
        <f t="shared" si="55"/>
        <v>4</v>
      </c>
      <c r="E143" s="48"/>
      <c r="F143" s="48"/>
      <c r="G143" s="48" t="str">
        <f>"2"</f>
        <v>2</v>
      </c>
      <c r="H143" s="37" t="str">
        <f t="shared" si="56"/>
        <v>L</v>
      </c>
      <c r="I143" s="37">
        <f t="shared" si="57"/>
        <v>3</v>
      </c>
      <c r="J143" s="49" t="str">
        <f t="shared" si="48"/>
        <v/>
      </c>
      <c r="K143" s="49" t="str">
        <f t="shared" si="49"/>
        <v/>
      </c>
      <c r="L143" s="49">
        <f t="shared" si="50"/>
        <v>-2</v>
      </c>
      <c r="M143" s="45">
        <f t="shared" si="51"/>
        <v>-2</v>
      </c>
      <c r="N143" s="40">
        <f t="shared" si="52"/>
        <v>3232</v>
      </c>
      <c r="O143" s="65" t="str">
        <f t="shared" si="53"/>
        <v/>
      </c>
      <c r="P143" s="65" t="str">
        <f t="shared" si="54"/>
        <v/>
      </c>
      <c r="Q143"/>
      <c r="S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62">
        <v>36</v>
      </c>
      <c r="AM143" s="58" t="str">
        <f t="shared" si="47"/>
        <v>3</v>
      </c>
      <c r="AN143" s="58">
        <v>3</v>
      </c>
      <c r="AO143" s="58">
        <v>12</v>
      </c>
      <c r="AP143" s="58">
        <v>6</v>
      </c>
      <c r="AQ143" s="58">
        <v>3</v>
      </c>
      <c r="AR143" s="58" t="s">
        <v>16</v>
      </c>
      <c r="AS143" s="58" t="s">
        <v>17</v>
      </c>
      <c r="AT143" s="58" t="s">
        <v>18</v>
      </c>
      <c r="AU143" s="60">
        <v>18</v>
      </c>
      <c r="AV143" s="61"/>
      <c r="AW143" s="60"/>
      <c r="AX143" s="61"/>
      <c r="AY143" s="61"/>
      <c r="AZ143" s="61"/>
    </row>
    <row r="144" spans="1:52">
      <c r="A144" s="54"/>
      <c r="B144" s="95">
        <v>23</v>
      </c>
      <c r="C144" s="34" t="str">
        <f t="shared" si="42"/>
        <v>2</v>
      </c>
      <c r="D144" s="35">
        <f t="shared" si="55"/>
        <v>1</v>
      </c>
      <c r="E144" s="48"/>
      <c r="F144" s="48"/>
      <c r="G144" s="48" t="str">
        <f>"2"</f>
        <v>2</v>
      </c>
      <c r="H144" s="37" t="str">
        <f t="shared" si="56"/>
        <v>W</v>
      </c>
      <c r="I144" s="37">
        <f t="shared" si="57"/>
        <v>1</v>
      </c>
      <c r="J144" s="49" t="str">
        <f t="shared" si="48"/>
        <v/>
      </c>
      <c r="K144" s="49" t="str">
        <f t="shared" si="49"/>
        <v/>
      </c>
      <c r="L144" s="49">
        <f t="shared" si="50"/>
        <v>8</v>
      </c>
      <c r="M144" s="45">
        <f t="shared" si="51"/>
        <v>8</v>
      </c>
      <c r="N144" s="40">
        <f t="shared" si="52"/>
        <v>3240</v>
      </c>
      <c r="O144" s="65" t="str">
        <f t="shared" si="53"/>
        <v/>
      </c>
      <c r="P144" s="65" t="str">
        <f t="shared" si="54"/>
        <v/>
      </c>
      <c r="Q144"/>
      <c r="S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62">
        <v>37</v>
      </c>
      <c r="AM144" s="58">
        <v>0</v>
      </c>
      <c r="AN144" s="58">
        <v>0</v>
      </c>
      <c r="AO144" s="58">
        <v>0</v>
      </c>
      <c r="AP144" s="58">
        <v>0</v>
      </c>
      <c r="AQ144" s="58">
        <v>0</v>
      </c>
      <c r="AR144" s="58">
        <v>0</v>
      </c>
      <c r="AS144" s="58">
        <v>0</v>
      </c>
      <c r="AT144" s="58">
        <v>0</v>
      </c>
      <c r="AU144" s="60"/>
      <c r="AV144" s="61"/>
      <c r="AW144" s="60"/>
      <c r="AX144" s="61"/>
      <c r="AY144" s="61"/>
      <c r="AZ144" s="61"/>
    </row>
    <row r="145" spans="1:38">
      <c r="A145" s="54"/>
      <c r="B145" s="95">
        <v>21</v>
      </c>
      <c r="C145" s="34" t="str">
        <f t="shared" si="42"/>
        <v>2</v>
      </c>
      <c r="D145" s="35">
        <f t="shared" si="55"/>
        <v>1</v>
      </c>
      <c r="E145" s="48"/>
      <c r="F145" s="48"/>
      <c r="G145" s="48" t="str">
        <f>"2"</f>
        <v>2</v>
      </c>
      <c r="H145" s="37" t="str">
        <f t="shared" si="56"/>
        <v>W</v>
      </c>
      <c r="I145" s="37">
        <f t="shared" si="57"/>
        <v>1</v>
      </c>
      <c r="J145" s="49" t="str">
        <f t="shared" si="48"/>
        <v/>
      </c>
      <c r="K145" s="49" t="str">
        <f t="shared" si="49"/>
        <v/>
      </c>
      <c r="L145" s="49">
        <f t="shared" si="50"/>
        <v>2</v>
      </c>
      <c r="M145" s="45">
        <f t="shared" si="51"/>
        <v>2</v>
      </c>
      <c r="N145" s="40">
        <f t="shared" si="52"/>
        <v>3242</v>
      </c>
      <c r="O145" s="65" t="str">
        <f t="shared" si="53"/>
        <v/>
      </c>
      <c r="P145" s="65" t="str">
        <f t="shared" si="54"/>
        <v/>
      </c>
      <c r="Q145"/>
      <c r="S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>
      <c r="A146" s="54"/>
      <c r="B146" s="95">
        <v>22</v>
      </c>
      <c r="C146" s="34" t="str">
        <f t="shared" si="42"/>
        <v>2</v>
      </c>
      <c r="D146" s="35">
        <f t="shared" si="55"/>
        <v>1</v>
      </c>
      <c r="E146" s="48"/>
      <c r="F146" s="48"/>
      <c r="G146" s="48" t="str">
        <f>"2"</f>
        <v>2</v>
      </c>
      <c r="H146" s="37" t="str">
        <f t="shared" si="56"/>
        <v>W</v>
      </c>
      <c r="I146" s="37">
        <f t="shared" si="57"/>
        <v>1</v>
      </c>
      <c r="J146" s="49" t="str">
        <f t="shared" si="48"/>
        <v/>
      </c>
      <c r="K146" s="49" t="str">
        <f t="shared" si="49"/>
        <v/>
      </c>
      <c r="L146" s="49">
        <f t="shared" si="50"/>
        <v>2</v>
      </c>
      <c r="M146" s="45">
        <f t="shared" si="51"/>
        <v>2</v>
      </c>
      <c r="N146" s="40">
        <f t="shared" si="52"/>
        <v>3244</v>
      </c>
      <c r="O146" s="65" t="str">
        <f t="shared" si="53"/>
        <v/>
      </c>
      <c r="P146" s="65" t="str">
        <f t="shared" si="54"/>
        <v/>
      </c>
      <c r="Q146"/>
      <c r="S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>
      <c r="A147" s="54"/>
      <c r="B147" s="95">
        <v>26</v>
      </c>
      <c r="C147" s="34" t="str">
        <f t="shared" si="42"/>
        <v>3</v>
      </c>
      <c r="D147" s="35">
        <f t="shared" si="55"/>
        <v>2</v>
      </c>
      <c r="E147" s="48"/>
      <c r="F147" s="48"/>
      <c r="G147" s="48" t="str">
        <f>"2"</f>
        <v>2</v>
      </c>
      <c r="H147" s="37" t="str">
        <f t="shared" si="56"/>
        <v>L</v>
      </c>
      <c r="I147" s="37">
        <f t="shared" si="57"/>
        <v>2</v>
      </c>
      <c r="J147" s="49" t="str">
        <f t="shared" si="48"/>
        <v/>
      </c>
      <c r="K147" s="49" t="str">
        <f t="shared" si="49"/>
        <v/>
      </c>
      <c r="L147" s="49">
        <f t="shared" si="50"/>
        <v>-1</v>
      </c>
      <c r="M147" s="45">
        <f t="shared" si="51"/>
        <v>-1</v>
      </c>
      <c r="N147" s="40">
        <f t="shared" si="52"/>
        <v>3243</v>
      </c>
      <c r="O147" s="65" t="str">
        <f t="shared" si="53"/>
        <v/>
      </c>
      <c r="P147" s="65" t="str">
        <f t="shared" si="54"/>
        <v/>
      </c>
      <c r="Q147"/>
      <c r="S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>
      <c r="A148" s="54"/>
      <c r="B148" s="95">
        <v>15</v>
      </c>
      <c r="C148" s="34" t="str">
        <f t="shared" si="42"/>
        <v>2</v>
      </c>
      <c r="D148" s="35">
        <f t="shared" si="55"/>
        <v>1</v>
      </c>
      <c r="E148" s="48"/>
      <c r="F148" s="48"/>
      <c r="G148" s="48" t="str">
        <f>"2"</f>
        <v>2</v>
      </c>
      <c r="H148" s="37" t="str">
        <f t="shared" si="56"/>
        <v>W</v>
      </c>
      <c r="I148" s="37">
        <f t="shared" si="57"/>
        <v>1</v>
      </c>
      <c r="J148" s="49" t="str">
        <f t="shared" si="48"/>
        <v/>
      </c>
      <c r="K148" s="49" t="str">
        <f t="shared" si="49"/>
        <v/>
      </c>
      <c r="L148" s="49">
        <f t="shared" si="50"/>
        <v>4</v>
      </c>
      <c r="M148" s="45">
        <f t="shared" si="51"/>
        <v>4</v>
      </c>
      <c r="N148" s="40">
        <f t="shared" si="52"/>
        <v>3247</v>
      </c>
      <c r="O148" s="65" t="str">
        <f t="shared" si="53"/>
        <v/>
      </c>
      <c r="P148" s="65" t="str">
        <f t="shared" si="54"/>
        <v/>
      </c>
      <c r="Q148"/>
      <c r="S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>
      <c r="A149" s="54"/>
      <c r="B149" s="95">
        <v>17</v>
      </c>
      <c r="C149" s="34" t="str">
        <f t="shared" si="42"/>
        <v>2</v>
      </c>
      <c r="D149" s="35">
        <f t="shared" si="55"/>
        <v>1</v>
      </c>
      <c r="E149" s="48"/>
      <c r="F149" s="48"/>
      <c r="G149" s="48" t="str">
        <f>"2"</f>
        <v>2</v>
      </c>
      <c r="H149" s="37" t="str">
        <f t="shared" si="56"/>
        <v>W</v>
      </c>
      <c r="I149" s="37">
        <f t="shared" si="57"/>
        <v>1</v>
      </c>
      <c r="J149" s="49" t="str">
        <f t="shared" si="48"/>
        <v/>
      </c>
      <c r="K149" s="49" t="str">
        <f t="shared" si="49"/>
        <v/>
      </c>
      <c r="L149" s="49">
        <f t="shared" si="50"/>
        <v>2</v>
      </c>
      <c r="M149" s="45">
        <f t="shared" si="51"/>
        <v>2</v>
      </c>
      <c r="N149" s="40">
        <f t="shared" si="52"/>
        <v>3249</v>
      </c>
      <c r="O149" s="65" t="str">
        <f t="shared" si="53"/>
        <v/>
      </c>
      <c r="P149" s="65" t="str">
        <f t="shared" si="54"/>
        <v/>
      </c>
      <c r="Q149"/>
      <c r="S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>
      <c r="A150" s="54"/>
      <c r="B150" s="95">
        <v>2</v>
      </c>
      <c r="C150" s="34" t="str">
        <f t="shared" si="42"/>
        <v>1</v>
      </c>
      <c r="D150" s="35">
        <f t="shared" si="55"/>
        <v>2</v>
      </c>
      <c r="E150" s="48"/>
      <c r="F150" s="48"/>
      <c r="G150" s="48" t="str">
        <f>"2"</f>
        <v>2</v>
      </c>
      <c r="H150" s="37" t="str">
        <f t="shared" si="56"/>
        <v>L</v>
      </c>
      <c r="I150" s="37">
        <f t="shared" si="57"/>
        <v>2</v>
      </c>
      <c r="J150" s="49" t="str">
        <f t="shared" si="48"/>
        <v/>
      </c>
      <c r="K150" s="49" t="str">
        <f t="shared" si="49"/>
        <v/>
      </c>
      <c r="L150" s="49">
        <f t="shared" si="50"/>
        <v>-1</v>
      </c>
      <c r="M150" s="45">
        <f t="shared" si="51"/>
        <v>-1</v>
      </c>
      <c r="N150" s="40">
        <f t="shared" si="52"/>
        <v>3248</v>
      </c>
      <c r="O150" s="65" t="str">
        <f t="shared" si="53"/>
        <v/>
      </c>
      <c r="P150" s="65" t="str">
        <f t="shared" si="54"/>
        <v/>
      </c>
      <c r="Q150"/>
      <c r="S150"/>
      <c r="V150"/>
      <c r="W150"/>
      <c r="X150"/>
      <c r="Y150"/>
      <c r="Z150"/>
      <c r="AA150"/>
      <c r="AB150" s="6"/>
      <c r="AC150"/>
      <c r="AD150"/>
      <c r="AE150"/>
      <c r="AF150"/>
      <c r="AG150"/>
      <c r="AH150"/>
      <c r="AI150"/>
      <c r="AJ150"/>
      <c r="AK150"/>
    </row>
    <row r="151" spans="1:38">
      <c r="A151" s="54"/>
      <c r="B151" s="95">
        <v>35</v>
      </c>
      <c r="C151" s="34" t="str">
        <f t="shared" si="42"/>
        <v>3</v>
      </c>
      <c r="D151" s="35">
        <f t="shared" si="55"/>
        <v>4</v>
      </c>
      <c r="E151" s="48"/>
      <c r="F151" s="48"/>
      <c r="G151" s="48" t="str">
        <f>"2"</f>
        <v>2</v>
      </c>
      <c r="H151" s="37" t="str">
        <f t="shared" si="56"/>
        <v>L</v>
      </c>
      <c r="I151" s="37">
        <f t="shared" si="57"/>
        <v>3</v>
      </c>
      <c r="J151" s="49" t="str">
        <f t="shared" si="48"/>
        <v/>
      </c>
      <c r="K151" s="49" t="str">
        <f t="shared" si="49"/>
        <v/>
      </c>
      <c r="L151" s="49">
        <f t="shared" si="50"/>
        <v>-2</v>
      </c>
      <c r="M151" s="45">
        <f t="shared" si="51"/>
        <v>-2</v>
      </c>
      <c r="N151" s="40">
        <f t="shared" si="52"/>
        <v>3246</v>
      </c>
      <c r="O151" s="65" t="str">
        <f t="shared" si="53"/>
        <v/>
      </c>
      <c r="P151" s="65" t="str">
        <f t="shared" si="54"/>
        <v/>
      </c>
      <c r="Q151"/>
      <c r="S151"/>
      <c r="V151"/>
      <c r="W151"/>
      <c r="X151"/>
      <c r="Y151"/>
      <c r="Z151"/>
      <c r="AA151"/>
      <c r="AB151" s="6"/>
      <c r="AC151"/>
      <c r="AD151"/>
      <c r="AE151"/>
      <c r="AF151"/>
      <c r="AG151"/>
      <c r="AH151"/>
      <c r="AI151"/>
      <c r="AJ151"/>
      <c r="AK151"/>
    </row>
    <row r="152" spans="1:38">
      <c r="A152" s="54"/>
      <c r="B152" s="95">
        <v>22</v>
      </c>
      <c r="C152" s="34" t="str">
        <f t="shared" si="42"/>
        <v>2</v>
      </c>
      <c r="D152" s="35">
        <f t="shared" si="55"/>
        <v>1</v>
      </c>
      <c r="E152" s="48"/>
      <c r="F152" s="48"/>
      <c r="G152" s="48" t="str">
        <f>"2"</f>
        <v>2</v>
      </c>
      <c r="H152" s="37" t="str">
        <f t="shared" si="56"/>
        <v>W</v>
      </c>
      <c r="I152" s="37">
        <f t="shared" si="57"/>
        <v>1</v>
      </c>
      <c r="J152" s="49" t="str">
        <f t="shared" si="48"/>
        <v/>
      </c>
      <c r="K152" s="49" t="str">
        <f t="shared" si="49"/>
        <v/>
      </c>
      <c r="L152" s="49">
        <f t="shared" si="50"/>
        <v>8</v>
      </c>
      <c r="M152" s="45">
        <f t="shared" si="51"/>
        <v>8</v>
      </c>
      <c r="N152" s="40">
        <f t="shared" si="52"/>
        <v>3254</v>
      </c>
      <c r="O152" s="65" t="str">
        <f t="shared" si="53"/>
        <v/>
      </c>
      <c r="P152" s="65" t="str">
        <f t="shared" si="54"/>
        <v/>
      </c>
      <c r="Q152"/>
      <c r="S152"/>
      <c r="V152"/>
      <c r="W152"/>
      <c r="X152"/>
      <c r="Y152"/>
      <c r="Z152"/>
      <c r="AA152"/>
      <c r="AB152" s="6"/>
      <c r="AC152"/>
      <c r="AD152"/>
      <c r="AE152"/>
      <c r="AF152"/>
      <c r="AG152"/>
      <c r="AH152"/>
      <c r="AI152"/>
      <c r="AJ152"/>
      <c r="AK152"/>
    </row>
    <row r="153" spans="1:38">
      <c r="A153" s="54"/>
      <c r="B153" s="95">
        <v>4</v>
      </c>
      <c r="C153" s="34" t="str">
        <f t="shared" si="42"/>
        <v>1</v>
      </c>
      <c r="D153" s="35">
        <f t="shared" si="55"/>
        <v>2</v>
      </c>
      <c r="E153" s="48"/>
      <c r="F153" s="48"/>
      <c r="G153" s="48" t="str">
        <f>"2"</f>
        <v>2</v>
      </c>
      <c r="H153" s="37" t="str">
        <f t="shared" si="56"/>
        <v>L</v>
      </c>
      <c r="I153" s="37">
        <f t="shared" si="57"/>
        <v>2</v>
      </c>
      <c r="J153" s="49" t="str">
        <f t="shared" si="48"/>
        <v/>
      </c>
      <c r="K153" s="49" t="str">
        <f t="shared" si="49"/>
        <v/>
      </c>
      <c r="L153" s="49">
        <f t="shared" si="50"/>
        <v>-1</v>
      </c>
      <c r="M153" s="45">
        <f t="shared" si="51"/>
        <v>-1</v>
      </c>
      <c r="N153" s="40">
        <f t="shared" si="52"/>
        <v>3253</v>
      </c>
      <c r="O153" s="65" t="str">
        <f t="shared" si="53"/>
        <v/>
      </c>
      <c r="P153" s="65" t="str">
        <f t="shared" si="54"/>
        <v/>
      </c>
      <c r="Q153"/>
      <c r="S153"/>
      <c r="V153"/>
      <c r="W153"/>
      <c r="X153"/>
      <c r="Y153"/>
      <c r="Z153"/>
      <c r="AA153"/>
      <c r="AB153" s="6"/>
      <c r="AC153"/>
      <c r="AD153"/>
      <c r="AE153"/>
      <c r="AF153"/>
      <c r="AG153"/>
      <c r="AH153"/>
      <c r="AI153"/>
      <c r="AJ153"/>
      <c r="AK153"/>
    </row>
    <row r="154" spans="1:38">
      <c r="A154" s="54"/>
      <c r="B154" s="95">
        <v>27</v>
      </c>
      <c r="C154" s="34" t="str">
        <f t="shared" si="42"/>
        <v>3</v>
      </c>
      <c r="D154" s="35">
        <f t="shared" si="55"/>
        <v>4</v>
      </c>
      <c r="E154" s="48"/>
      <c r="F154" s="48"/>
      <c r="G154" s="48" t="str">
        <f>"2"</f>
        <v>2</v>
      </c>
      <c r="H154" s="37" t="str">
        <f t="shared" si="56"/>
        <v>L</v>
      </c>
      <c r="I154" s="37">
        <f t="shared" si="57"/>
        <v>3</v>
      </c>
      <c r="J154" s="49" t="str">
        <f t="shared" si="48"/>
        <v/>
      </c>
      <c r="K154" s="49" t="str">
        <f t="shared" si="49"/>
        <v/>
      </c>
      <c r="L154" s="49">
        <f t="shared" si="50"/>
        <v>-2</v>
      </c>
      <c r="M154" s="45">
        <f t="shared" si="51"/>
        <v>-2</v>
      </c>
      <c r="N154" s="40">
        <f t="shared" si="52"/>
        <v>3251</v>
      </c>
      <c r="O154" s="65" t="str">
        <f t="shared" si="53"/>
        <v/>
      </c>
      <c r="P154" s="65" t="str">
        <f t="shared" si="54"/>
        <v/>
      </c>
      <c r="Q154"/>
      <c r="S154"/>
      <c r="V154"/>
      <c r="W154"/>
      <c r="X154"/>
      <c r="Y154"/>
      <c r="Z154"/>
      <c r="AA154"/>
      <c r="AB154" s="6"/>
      <c r="AC154"/>
      <c r="AD154"/>
      <c r="AE154"/>
      <c r="AF154"/>
      <c r="AG154"/>
      <c r="AH154"/>
      <c r="AI154"/>
      <c r="AJ154"/>
      <c r="AK154"/>
    </row>
    <row r="155" spans="1:38">
      <c r="B155" s="95">
        <v>25</v>
      </c>
      <c r="C155" s="34" t="str">
        <f t="shared" si="42"/>
        <v>3</v>
      </c>
      <c r="D155" s="35">
        <f t="shared" si="55"/>
        <v>8</v>
      </c>
      <c r="E155" s="48"/>
      <c r="F155" s="48"/>
      <c r="G155" s="48" t="str">
        <f>"2"</f>
        <v>2</v>
      </c>
      <c r="H155" s="37" t="str">
        <f t="shared" si="56"/>
        <v>L</v>
      </c>
      <c r="I155" s="37">
        <f t="shared" si="57"/>
        <v>4</v>
      </c>
      <c r="J155" s="49" t="str">
        <f t="shared" si="48"/>
        <v/>
      </c>
      <c r="K155" s="49" t="str">
        <f t="shared" si="49"/>
        <v/>
      </c>
      <c r="L155" s="49">
        <f t="shared" si="50"/>
        <v>-4</v>
      </c>
      <c r="M155" s="45">
        <f t="shared" si="51"/>
        <v>-4</v>
      </c>
      <c r="N155" s="40">
        <f t="shared" si="52"/>
        <v>3247</v>
      </c>
      <c r="O155" s="65" t="str">
        <f t="shared" si="53"/>
        <v/>
      </c>
      <c r="P155" s="65" t="str">
        <f t="shared" si="54"/>
        <v/>
      </c>
      <c r="Q155"/>
      <c r="V155"/>
      <c r="W155"/>
      <c r="X155"/>
      <c r="Y155"/>
      <c r="Z155"/>
      <c r="AA155"/>
      <c r="AB155" s="6"/>
      <c r="AC155"/>
      <c r="AD155"/>
      <c r="AE155"/>
      <c r="AF155"/>
      <c r="AG155"/>
      <c r="AH155"/>
      <c r="AI155"/>
      <c r="AJ155"/>
      <c r="AK155"/>
    </row>
    <row r="156" spans="1:38">
      <c r="B156" s="95">
        <v>27</v>
      </c>
      <c r="C156" s="34" t="str">
        <f t="shared" si="42"/>
        <v>3</v>
      </c>
      <c r="D156" s="35">
        <f t="shared" si="55"/>
        <v>16</v>
      </c>
      <c r="E156" s="48"/>
      <c r="F156" s="48"/>
      <c r="G156" s="48" t="str">
        <f>"2"</f>
        <v>2</v>
      </c>
      <c r="H156" s="37" t="str">
        <f t="shared" si="56"/>
        <v>L</v>
      </c>
      <c r="I156" s="37">
        <f t="shared" si="57"/>
        <v>5</v>
      </c>
      <c r="J156" s="49" t="str">
        <f t="shared" si="48"/>
        <v/>
      </c>
      <c r="K156" s="49" t="str">
        <f t="shared" si="49"/>
        <v/>
      </c>
      <c r="L156" s="49">
        <f t="shared" si="50"/>
        <v>-8</v>
      </c>
      <c r="M156" s="45">
        <f t="shared" si="51"/>
        <v>-8</v>
      </c>
      <c r="N156" s="40">
        <f t="shared" si="52"/>
        <v>3239</v>
      </c>
      <c r="O156" s="65" t="str">
        <f t="shared" si="53"/>
        <v/>
      </c>
      <c r="P156" s="65" t="str">
        <f t="shared" si="54"/>
        <v/>
      </c>
      <c r="Q156"/>
      <c r="V156"/>
      <c r="W156"/>
      <c r="X156"/>
      <c r="Y156"/>
      <c r="Z156"/>
      <c r="AA156"/>
      <c r="AB156" s="6"/>
      <c r="AC156"/>
      <c r="AD156"/>
      <c r="AE156"/>
      <c r="AF156"/>
      <c r="AG156"/>
      <c r="AH156"/>
      <c r="AI156"/>
      <c r="AJ156"/>
      <c r="AK156"/>
    </row>
    <row r="157" spans="1:38">
      <c r="B157" s="95">
        <v>19</v>
      </c>
      <c r="C157" s="34" t="str">
        <f t="shared" si="42"/>
        <v>2</v>
      </c>
      <c r="D157" s="35">
        <f t="shared" si="55"/>
        <v>1</v>
      </c>
      <c r="E157" s="48"/>
      <c r="F157" s="48"/>
      <c r="G157" s="48" t="str">
        <f>"2"</f>
        <v>2</v>
      </c>
      <c r="H157" s="37" t="str">
        <f t="shared" si="56"/>
        <v>W</v>
      </c>
      <c r="I157" s="37">
        <f t="shared" si="57"/>
        <v>1</v>
      </c>
      <c r="J157" s="49" t="str">
        <f t="shared" si="48"/>
        <v/>
      </c>
      <c r="K157" s="49" t="str">
        <f t="shared" si="49"/>
        <v/>
      </c>
      <c r="L157" s="49">
        <f t="shared" si="50"/>
        <v>32</v>
      </c>
      <c r="M157" s="45">
        <f t="shared" si="51"/>
        <v>32</v>
      </c>
      <c r="N157" s="40">
        <f t="shared" si="52"/>
        <v>3271</v>
      </c>
      <c r="O157" s="65" t="str">
        <f t="shared" si="53"/>
        <v/>
      </c>
      <c r="P157" s="65" t="str">
        <f t="shared" si="54"/>
        <v/>
      </c>
      <c r="Q157"/>
      <c r="V157"/>
      <c r="W157"/>
      <c r="X157"/>
      <c r="Y157"/>
      <c r="Z157"/>
      <c r="AA157"/>
      <c r="AB157" s="6"/>
      <c r="AC157"/>
      <c r="AD157"/>
      <c r="AE157"/>
      <c r="AF157"/>
      <c r="AG157"/>
      <c r="AH157"/>
      <c r="AI157"/>
      <c r="AJ157"/>
      <c r="AK157"/>
    </row>
    <row r="158" spans="1:38">
      <c r="B158" s="95">
        <v>0</v>
      </c>
      <c r="C158" s="34">
        <f t="shared" si="42"/>
        <v>0</v>
      </c>
      <c r="D158" s="35">
        <f t="shared" si="55"/>
        <v>2</v>
      </c>
      <c r="E158" s="48"/>
      <c r="F158" s="48"/>
      <c r="G158" s="48" t="str">
        <f>"2"</f>
        <v>2</v>
      </c>
      <c r="H158" s="37" t="str">
        <f t="shared" si="56"/>
        <v>L</v>
      </c>
      <c r="I158" s="37">
        <f t="shared" si="57"/>
        <v>2</v>
      </c>
      <c r="J158" s="49" t="str">
        <f t="shared" si="48"/>
        <v/>
      </c>
      <c r="K158" s="49" t="str">
        <f t="shared" si="49"/>
        <v/>
      </c>
      <c r="L158" s="49">
        <f t="shared" si="50"/>
        <v>-1</v>
      </c>
      <c r="M158" s="45">
        <f t="shared" si="51"/>
        <v>-1</v>
      </c>
      <c r="N158" s="40">
        <f t="shared" si="52"/>
        <v>3270</v>
      </c>
      <c r="O158" s="65" t="str">
        <f t="shared" si="53"/>
        <v/>
      </c>
      <c r="P158" s="65" t="str">
        <f t="shared" si="54"/>
        <v/>
      </c>
      <c r="Q158"/>
      <c r="V158"/>
      <c r="W158"/>
      <c r="X158"/>
      <c r="Y158"/>
      <c r="Z158"/>
      <c r="AA158"/>
      <c r="AB158" s="6"/>
      <c r="AC158"/>
      <c r="AD158"/>
      <c r="AE158"/>
      <c r="AF158"/>
      <c r="AG158"/>
      <c r="AH158"/>
      <c r="AI158"/>
      <c r="AJ158"/>
      <c r="AK158"/>
    </row>
    <row r="159" spans="1:38">
      <c r="B159" s="95">
        <v>36</v>
      </c>
      <c r="C159" s="34" t="str">
        <f t="shared" si="42"/>
        <v>3</v>
      </c>
      <c r="D159" s="35">
        <f t="shared" si="55"/>
        <v>4</v>
      </c>
      <c r="E159" s="48"/>
      <c r="F159" s="48"/>
      <c r="G159" s="48" t="str">
        <f>"2"</f>
        <v>2</v>
      </c>
      <c r="H159" s="37" t="str">
        <f t="shared" si="56"/>
        <v>L</v>
      </c>
      <c r="I159" s="37">
        <f t="shared" si="57"/>
        <v>3</v>
      </c>
      <c r="J159" s="49" t="str">
        <f t="shared" si="48"/>
        <v/>
      </c>
      <c r="K159" s="49" t="str">
        <f t="shared" si="49"/>
        <v/>
      </c>
      <c r="L159" s="49">
        <f t="shared" si="50"/>
        <v>-2</v>
      </c>
      <c r="M159" s="45">
        <f t="shared" si="51"/>
        <v>-2</v>
      </c>
      <c r="N159" s="40">
        <f t="shared" si="52"/>
        <v>3268</v>
      </c>
      <c r="O159" s="65" t="str">
        <f t="shared" si="53"/>
        <v/>
      </c>
      <c r="P159" s="65" t="str">
        <f t="shared" si="54"/>
        <v/>
      </c>
      <c r="Q159"/>
      <c r="V159"/>
      <c r="W159"/>
      <c r="X159"/>
      <c r="Y159"/>
      <c r="Z159"/>
      <c r="AA159"/>
      <c r="AB159" s="6"/>
      <c r="AC159"/>
      <c r="AD159"/>
      <c r="AE159"/>
      <c r="AF159"/>
      <c r="AG159"/>
      <c r="AH159"/>
      <c r="AI159"/>
      <c r="AJ159"/>
      <c r="AK159"/>
    </row>
    <row r="160" spans="1:38">
      <c r="B160" s="95">
        <v>25</v>
      </c>
      <c r="C160" s="34" t="str">
        <f t="shared" si="42"/>
        <v>3</v>
      </c>
      <c r="D160" s="35">
        <f t="shared" si="55"/>
        <v>8</v>
      </c>
      <c r="E160" s="48"/>
      <c r="F160" s="48"/>
      <c r="G160" s="48" t="str">
        <f>"2"</f>
        <v>2</v>
      </c>
      <c r="H160" s="37" t="str">
        <f t="shared" si="56"/>
        <v>L</v>
      </c>
      <c r="I160" s="37">
        <f t="shared" si="57"/>
        <v>4</v>
      </c>
      <c r="J160" s="49" t="str">
        <f t="shared" si="48"/>
        <v/>
      </c>
      <c r="K160" s="49" t="str">
        <f t="shared" si="49"/>
        <v/>
      </c>
      <c r="L160" s="49">
        <f t="shared" si="50"/>
        <v>-4</v>
      </c>
      <c r="M160" s="45">
        <f t="shared" si="51"/>
        <v>-4</v>
      </c>
      <c r="N160" s="40">
        <f t="shared" si="52"/>
        <v>3264</v>
      </c>
      <c r="O160" s="65" t="str">
        <f t="shared" si="53"/>
        <v/>
      </c>
      <c r="P160" s="65" t="str">
        <f t="shared" si="54"/>
        <v/>
      </c>
      <c r="Q160"/>
      <c r="V160"/>
      <c r="W160"/>
      <c r="X160"/>
      <c r="Y160"/>
      <c r="Z160"/>
      <c r="AA160"/>
      <c r="AB160" s="6"/>
      <c r="AC160"/>
      <c r="AD160"/>
      <c r="AE160"/>
      <c r="AF160"/>
      <c r="AG160"/>
      <c r="AH160"/>
      <c r="AI160"/>
      <c r="AJ160"/>
      <c r="AK160"/>
    </row>
    <row r="161" spans="2:37">
      <c r="B161" s="95">
        <v>5</v>
      </c>
      <c r="C161" s="34" t="str">
        <f t="shared" si="42"/>
        <v>1</v>
      </c>
      <c r="D161" s="35">
        <f t="shared" si="55"/>
        <v>16</v>
      </c>
      <c r="E161" s="48"/>
      <c r="F161" s="48"/>
      <c r="G161" s="48" t="str">
        <f>"2"</f>
        <v>2</v>
      </c>
      <c r="H161" s="37" t="str">
        <f t="shared" si="56"/>
        <v>L</v>
      </c>
      <c r="I161" s="37">
        <f t="shared" si="57"/>
        <v>5</v>
      </c>
      <c r="J161" s="49" t="str">
        <f t="shared" si="48"/>
        <v/>
      </c>
      <c r="K161" s="49" t="str">
        <f t="shared" si="49"/>
        <v/>
      </c>
      <c r="L161" s="49">
        <f t="shared" si="50"/>
        <v>-8</v>
      </c>
      <c r="M161" s="45">
        <f t="shared" si="51"/>
        <v>-8</v>
      </c>
      <c r="N161" s="40">
        <f t="shared" si="52"/>
        <v>3256</v>
      </c>
      <c r="O161" s="65" t="str">
        <f t="shared" si="53"/>
        <v/>
      </c>
      <c r="P161" s="65" t="str">
        <f t="shared" si="54"/>
        <v/>
      </c>
      <c r="Q161"/>
      <c r="V161"/>
      <c r="W161"/>
      <c r="X161"/>
      <c r="Y161"/>
      <c r="Z161"/>
      <c r="AA161"/>
      <c r="AB161" s="6"/>
      <c r="AC161"/>
      <c r="AD161"/>
      <c r="AE161"/>
      <c r="AF161"/>
      <c r="AG161"/>
      <c r="AH161"/>
      <c r="AI161"/>
      <c r="AJ161"/>
      <c r="AK161"/>
    </row>
    <row r="162" spans="2:37">
      <c r="B162" s="95">
        <v>0</v>
      </c>
      <c r="C162" s="34">
        <f t="shared" si="42"/>
        <v>0</v>
      </c>
      <c r="D162" s="35">
        <f t="shared" si="55"/>
        <v>32</v>
      </c>
      <c r="E162" s="48"/>
      <c r="F162" s="48"/>
      <c r="G162" s="48" t="str">
        <f>"2"</f>
        <v>2</v>
      </c>
      <c r="H162" s="37" t="str">
        <f t="shared" si="56"/>
        <v>L</v>
      </c>
      <c r="I162" s="37">
        <f t="shared" si="57"/>
        <v>6</v>
      </c>
      <c r="J162" s="49" t="str">
        <f t="shared" si="48"/>
        <v/>
      </c>
      <c r="K162" s="49" t="str">
        <f t="shared" si="49"/>
        <v/>
      </c>
      <c r="L162" s="49">
        <f t="shared" si="50"/>
        <v>-16</v>
      </c>
      <c r="M162" s="45">
        <f t="shared" si="51"/>
        <v>-16</v>
      </c>
      <c r="N162" s="40">
        <f t="shared" si="52"/>
        <v>3240</v>
      </c>
      <c r="O162" s="65" t="str">
        <f t="shared" si="53"/>
        <v/>
      </c>
      <c r="P162" s="65" t="str">
        <f t="shared" si="54"/>
        <v/>
      </c>
      <c r="Q162"/>
      <c r="V162"/>
      <c r="W162"/>
      <c r="X162"/>
      <c r="Y162"/>
      <c r="Z162"/>
      <c r="AA162"/>
      <c r="AB162" s="6"/>
      <c r="AC162"/>
      <c r="AD162"/>
      <c r="AE162"/>
      <c r="AF162"/>
      <c r="AG162"/>
      <c r="AH162"/>
      <c r="AI162"/>
      <c r="AJ162"/>
      <c r="AK162"/>
    </row>
    <row r="163" spans="2:37">
      <c r="B163" s="95">
        <v>14</v>
      </c>
      <c r="C163" s="34" t="str">
        <f t="shared" si="42"/>
        <v>2</v>
      </c>
      <c r="D163" s="35">
        <f t="shared" si="55"/>
        <v>1</v>
      </c>
      <c r="E163" s="48"/>
      <c r="F163" s="48"/>
      <c r="G163" s="48" t="str">
        <f>"2"</f>
        <v>2</v>
      </c>
      <c r="H163" s="37" t="str">
        <f t="shared" si="56"/>
        <v>W</v>
      </c>
      <c r="I163" s="37">
        <f t="shared" si="57"/>
        <v>1</v>
      </c>
      <c r="J163" s="49" t="str">
        <f t="shared" si="48"/>
        <v/>
      </c>
      <c r="K163" s="49" t="str">
        <f t="shared" si="49"/>
        <v/>
      </c>
      <c r="L163" s="49">
        <f t="shared" si="50"/>
        <v>64</v>
      </c>
      <c r="M163" s="45">
        <f t="shared" si="51"/>
        <v>64</v>
      </c>
      <c r="N163" s="40">
        <f t="shared" si="52"/>
        <v>3304</v>
      </c>
      <c r="O163" s="65" t="str">
        <f t="shared" si="53"/>
        <v/>
      </c>
      <c r="P163" s="65" t="str">
        <f t="shared" si="54"/>
        <v/>
      </c>
      <c r="Q163"/>
      <c r="V163"/>
      <c r="W163"/>
      <c r="X163"/>
      <c r="Y163"/>
      <c r="Z163"/>
      <c r="AA163"/>
      <c r="AB163" s="6"/>
      <c r="AC163"/>
      <c r="AD163"/>
      <c r="AE163"/>
      <c r="AF163"/>
      <c r="AG163"/>
      <c r="AH163"/>
      <c r="AI163"/>
      <c r="AJ163"/>
      <c r="AK163"/>
    </row>
    <row r="164" spans="2:37">
      <c r="B164" s="95">
        <v>18</v>
      </c>
      <c r="C164" s="34" t="str">
        <f t="shared" si="42"/>
        <v>2</v>
      </c>
      <c r="D164" s="35">
        <f t="shared" si="55"/>
        <v>1</v>
      </c>
      <c r="E164" s="48"/>
      <c r="F164" s="48"/>
      <c r="G164" s="48" t="str">
        <f>"2"</f>
        <v>2</v>
      </c>
      <c r="H164" s="37" t="str">
        <f t="shared" si="56"/>
        <v>W</v>
      </c>
      <c r="I164" s="37">
        <f t="shared" si="57"/>
        <v>1</v>
      </c>
      <c r="J164" s="49" t="str">
        <f t="shared" si="48"/>
        <v/>
      </c>
      <c r="K164" s="49" t="str">
        <f t="shared" si="49"/>
        <v/>
      </c>
      <c r="L164" s="49">
        <f t="shared" si="50"/>
        <v>2</v>
      </c>
      <c r="M164" s="45">
        <f t="shared" si="51"/>
        <v>2</v>
      </c>
      <c r="N164" s="40">
        <f t="shared" si="52"/>
        <v>3306</v>
      </c>
      <c r="O164" s="65" t="str">
        <f t="shared" si="53"/>
        <v/>
      </c>
      <c r="P164" s="65" t="str">
        <f t="shared" si="54"/>
        <v/>
      </c>
      <c r="Q164"/>
    </row>
    <row r="165" spans="2:37">
      <c r="B165" s="95">
        <v>22</v>
      </c>
      <c r="C165" s="34" t="str">
        <f t="shared" si="42"/>
        <v>2</v>
      </c>
      <c r="D165" s="35">
        <f t="shared" si="55"/>
        <v>1</v>
      </c>
      <c r="E165" s="48"/>
      <c r="F165" s="48"/>
      <c r="G165" s="48" t="str">
        <f>"2"</f>
        <v>2</v>
      </c>
      <c r="H165" s="37" t="str">
        <f t="shared" si="56"/>
        <v>W</v>
      </c>
      <c r="I165" s="37">
        <f t="shared" si="57"/>
        <v>1</v>
      </c>
      <c r="J165" s="49" t="str">
        <f t="shared" si="48"/>
        <v/>
      </c>
      <c r="K165" s="49" t="str">
        <f t="shared" si="49"/>
        <v/>
      </c>
      <c r="L165" s="49">
        <f t="shared" si="50"/>
        <v>2</v>
      </c>
      <c r="M165" s="45">
        <f t="shared" si="51"/>
        <v>2</v>
      </c>
      <c r="N165" s="40">
        <f t="shared" si="52"/>
        <v>3308</v>
      </c>
      <c r="O165" s="65" t="str">
        <f t="shared" si="53"/>
        <v/>
      </c>
      <c r="P165" s="65" t="str">
        <f t="shared" si="54"/>
        <v/>
      </c>
      <c r="Q165"/>
    </row>
    <row r="166" spans="2:37">
      <c r="B166" s="95">
        <v>32</v>
      </c>
      <c r="C166" s="34" t="str">
        <f t="shared" si="42"/>
        <v>3</v>
      </c>
      <c r="D166" s="35">
        <f t="shared" si="55"/>
        <v>2</v>
      </c>
      <c r="E166" s="48"/>
      <c r="F166" s="48"/>
      <c r="G166" s="48" t="str">
        <f>"2"</f>
        <v>2</v>
      </c>
      <c r="H166" s="37" t="str">
        <f t="shared" si="56"/>
        <v>L</v>
      </c>
      <c r="I166" s="37">
        <f t="shared" si="57"/>
        <v>2</v>
      </c>
      <c r="J166" s="49" t="str">
        <f t="shared" ref="J166:J189" si="58">IF(E165&lt;&gt;"",IF(H166="W",(2*D165),(-1*D165)),"")</f>
        <v/>
      </c>
      <c r="K166" s="49" t="str">
        <f t="shared" ref="K166:K189" si="59">IF(F165&lt;&gt;"",IF(H166="W",(2*D165),(-1*D165)),"")</f>
        <v/>
      </c>
      <c r="L166" s="49">
        <f t="shared" ref="L166:L189" si="60">IF(G165&lt;&gt;"",IF(H166="W",(2*D165),(-1*D165)),"")</f>
        <v>-1</v>
      </c>
      <c r="M166" s="45">
        <f t="shared" ref="M166:M197" si="61">IF(B166&lt;&gt;"",SUM(J166:L166),"")</f>
        <v>-1</v>
      </c>
      <c r="N166" s="40">
        <f t="shared" ref="N166:N197" si="62">IF(B166&lt;&gt;"",M166+N165,"")</f>
        <v>3307</v>
      </c>
      <c r="O166" s="65" t="str">
        <f t="shared" si="53"/>
        <v/>
      </c>
      <c r="P166" s="65" t="str">
        <f t="shared" si="54"/>
        <v/>
      </c>
      <c r="Q166"/>
    </row>
    <row r="167" spans="2:37">
      <c r="B167" s="95">
        <v>7</v>
      </c>
      <c r="C167" s="34" t="str">
        <f t="shared" si="42"/>
        <v>1</v>
      </c>
      <c r="D167" s="35">
        <f t="shared" si="55"/>
        <v>4</v>
      </c>
      <c r="E167" s="48"/>
      <c r="F167" s="48"/>
      <c r="G167" s="48" t="str">
        <f>"2"</f>
        <v>2</v>
      </c>
      <c r="H167" s="37" t="str">
        <f t="shared" si="56"/>
        <v>L</v>
      </c>
      <c r="I167" s="37">
        <f t="shared" si="57"/>
        <v>3</v>
      </c>
      <c r="J167" s="49" t="str">
        <f t="shared" si="58"/>
        <v/>
      </c>
      <c r="K167" s="49" t="str">
        <f t="shared" si="59"/>
        <v/>
      </c>
      <c r="L167" s="49">
        <f t="shared" si="60"/>
        <v>-2</v>
      </c>
      <c r="M167" s="45">
        <f t="shared" si="61"/>
        <v>-2</v>
      </c>
      <c r="N167" s="40">
        <f t="shared" si="62"/>
        <v>3305</v>
      </c>
      <c r="O167" s="65" t="str">
        <f t="shared" ref="O167:O198" si="63">IF(B167&lt;&gt;"",IF(O166&lt;&gt;"",O166,IF(N167&gt;=$U$5,"Profit Target","")),"")</f>
        <v/>
      </c>
      <c r="P167" s="65" t="str">
        <f t="shared" ref="P167:P189" si="64">IF(B167&lt;&gt;"",IF(P166&lt;&gt;"",P166,IF(N167&lt;=$U$6,"Stop Loss","")),"")</f>
        <v/>
      </c>
      <c r="Q167"/>
    </row>
    <row r="168" spans="2:37">
      <c r="B168" s="95">
        <v>8</v>
      </c>
      <c r="C168" s="34" t="str">
        <f t="shared" si="42"/>
        <v>1</v>
      </c>
      <c r="D168" s="35">
        <f t="shared" ref="D168:D199" si="65">IF(OR(E168&lt;&gt;"",F168&lt;&gt;"",G168&lt;&gt;""),VLOOKUP(I168,$AA$5:$AB$29,2),"")</f>
        <v>8</v>
      </c>
      <c r="E168" s="48"/>
      <c r="F168" s="48"/>
      <c r="G168" s="48" t="str">
        <f>"2"</f>
        <v>2</v>
      </c>
      <c r="H168" s="37" t="str">
        <f t="shared" si="56"/>
        <v>L</v>
      </c>
      <c r="I168" s="37">
        <f t="shared" si="57"/>
        <v>4</v>
      </c>
      <c r="J168" s="49" t="str">
        <f t="shared" si="58"/>
        <v/>
      </c>
      <c r="K168" s="49" t="str">
        <f t="shared" si="59"/>
        <v/>
      </c>
      <c r="L168" s="49">
        <f t="shared" si="60"/>
        <v>-4</v>
      </c>
      <c r="M168" s="45">
        <f t="shared" si="61"/>
        <v>-4</v>
      </c>
      <c r="N168" s="40">
        <f t="shared" si="62"/>
        <v>3301</v>
      </c>
      <c r="O168" s="65" t="str">
        <f t="shared" si="63"/>
        <v/>
      </c>
      <c r="P168" s="65" t="str">
        <f t="shared" si="64"/>
        <v/>
      </c>
      <c r="Q168"/>
    </row>
    <row r="169" spans="2:37">
      <c r="B169" s="95">
        <v>22</v>
      </c>
      <c r="C169" s="34" t="str">
        <f t="shared" ref="C169:C189" si="66">VLOOKUP(B169,$AL$107:$AT$144,2,0)</f>
        <v>2</v>
      </c>
      <c r="D169" s="35">
        <f t="shared" si="65"/>
        <v>1</v>
      </c>
      <c r="E169" s="48"/>
      <c r="F169" s="48"/>
      <c r="G169" s="48" t="str">
        <f>"2"</f>
        <v>2</v>
      </c>
      <c r="H169" s="37" t="str">
        <f t="shared" ref="H169:H189" si="67">IF(AND(E168="",F168="",G168=""),"",IF(B169=0,"L",IF(C169=G168,"W",IF(C169=F168,"W",IF(C169=E168,"W","L")))))</f>
        <v>W</v>
      </c>
      <c r="I169" s="37">
        <f t="shared" si="57"/>
        <v>1</v>
      </c>
      <c r="J169" s="49" t="str">
        <f t="shared" si="58"/>
        <v/>
      </c>
      <c r="K169" s="49" t="str">
        <f t="shared" si="59"/>
        <v/>
      </c>
      <c r="L169" s="49">
        <f t="shared" si="60"/>
        <v>16</v>
      </c>
      <c r="M169" s="45">
        <f t="shared" si="61"/>
        <v>16</v>
      </c>
      <c r="N169" s="40">
        <f t="shared" si="62"/>
        <v>3317</v>
      </c>
      <c r="O169" s="65" t="str">
        <f t="shared" si="63"/>
        <v/>
      </c>
      <c r="P169" s="65" t="str">
        <f t="shared" si="64"/>
        <v/>
      </c>
      <c r="Q169"/>
    </row>
    <row r="170" spans="2:37">
      <c r="B170" s="95">
        <v>29</v>
      </c>
      <c r="C170" s="34" t="str">
        <f t="shared" si="66"/>
        <v>3</v>
      </c>
      <c r="D170" s="35">
        <f t="shared" si="65"/>
        <v>2</v>
      </c>
      <c r="E170" s="48"/>
      <c r="F170" s="48"/>
      <c r="G170" s="48" t="str">
        <f>"2"</f>
        <v>2</v>
      </c>
      <c r="H170" s="37" t="str">
        <f t="shared" si="67"/>
        <v>L</v>
      </c>
      <c r="I170" s="37">
        <f t="shared" ref="I170:I201" si="68">IF(B170&lt;&gt;"",IF(H170="",I169,IF(AND(I169&gt;0,H170="L"),I169+1,IF(AND(I169&gt;1,H170="W"),1,1))),"")</f>
        <v>2</v>
      </c>
      <c r="J170" s="49" t="str">
        <f t="shared" si="58"/>
        <v/>
      </c>
      <c r="K170" s="49" t="str">
        <f t="shared" si="59"/>
        <v/>
      </c>
      <c r="L170" s="49">
        <f t="shared" si="60"/>
        <v>-1</v>
      </c>
      <c r="M170" s="45">
        <f t="shared" si="61"/>
        <v>-1</v>
      </c>
      <c r="N170" s="40">
        <f t="shared" si="62"/>
        <v>3316</v>
      </c>
      <c r="O170" s="65" t="str">
        <f t="shared" si="63"/>
        <v/>
      </c>
      <c r="P170" s="65" t="str">
        <f t="shared" si="64"/>
        <v/>
      </c>
      <c r="Q170"/>
    </row>
    <row r="171" spans="2:37">
      <c r="B171" s="95">
        <v>13</v>
      </c>
      <c r="C171" s="34" t="str">
        <f t="shared" si="66"/>
        <v>2</v>
      </c>
      <c r="D171" s="35">
        <f t="shared" si="65"/>
        <v>1</v>
      </c>
      <c r="E171" s="48"/>
      <c r="F171" s="48"/>
      <c r="G171" s="48" t="str">
        <f>"2"</f>
        <v>2</v>
      </c>
      <c r="H171" s="37" t="str">
        <f t="shared" si="67"/>
        <v>W</v>
      </c>
      <c r="I171" s="37">
        <f t="shared" si="68"/>
        <v>1</v>
      </c>
      <c r="J171" s="49" t="str">
        <f t="shared" si="58"/>
        <v/>
      </c>
      <c r="K171" s="49" t="str">
        <f t="shared" si="59"/>
        <v/>
      </c>
      <c r="L171" s="49">
        <f t="shared" si="60"/>
        <v>4</v>
      </c>
      <c r="M171" s="45">
        <f t="shared" si="61"/>
        <v>4</v>
      </c>
      <c r="N171" s="40">
        <f t="shared" si="62"/>
        <v>3320</v>
      </c>
      <c r="O171" s="65" t="str">
        <f t="shared" si="63"/>
        <v/>
      </c>
      <c r="P171" s="65" t="str">
        <f t="shared" si="64"/>
        <v/>
      </c>
      <c r="Q171"/>
    </row>
    <row r="172" spans="2:37">
      <c r="B172" s="95">
        <v>33</v>
      </c>
      <c r="C172" s="34" t="str">
        <f t="shared" si="66"/>
        <v>3</v>
      </c>
      <c r="D172" s="35">
        <f t="shared" si="65"/>
        <v>2</v>
      </c>
      <c r="E172" s="48"/>
      <c r="F172" s="48"/>
      <c r="G172" s="48" t="str">
        <f>"2"</f>
        <v>2</v>
      </c>
      <c r="H172" s="37" t="str">
        <f t="shared" si="67"/>
        <v>L</v>
      </c>
      <c r="I172" s="37">
        <f t="shared" si="68"/>
        <v>2</v>
      </c>
      <c r="J172" s="49" t="str">
        <f t="shared" si="58"/>
        <v/>
      </c>
      <c r="K172" s="49" t="str">
        <f t="shared" si="59"/>
        <v/>
      </c>
      <c r="L172" s="49">
        <f t="shared" si="60"/>
        <v>-1</v>
      </c>
      <c r="M172" s="45">
        <f t="shared" si="61"/>
        <v>-1</v>
      </c>
      <c r="N172" s="40">
        <f t="shared" si="62"/>
        <v>3319</v>
      </c>
      <c r="O172" s="65" t="str">
        <f t="shared" si="63"/>
        <v/>
      </c>
      <c r="P172" s="65" t="str">
        <f t="shared" si="64"/>
        <v/>
      </c>
      <c r="Q172"/>
    </row>
    <row r="173" spans="2:37">
      <c r="B173" s="95">
        <v>27</v>
      </c>
      <c r="C173" s="34" t="str">
        <f t="shared" si="66"/>
        <v>3</v>
      </c>
      <c r="D173" s="35">
        <f t="shared" si="65"/>
        <v>4</v>
      </c>
      <c r="E173" s="48"/>
      <c r="F173" s="48"/>
      <c r="G173" s="48" t="str">
        <f>"2"</f>
        <v>2</v>
      </c>
      <c r="H173" s="37" t="str">
        <f t="shared" si="67"/>
        <v>L</v>
      </c>
      <c r="I173" s="37">
        <f t="shared" si="68"/>
        <v>3</v>
      </c>
      <c r="J173" s="49" t="str">
        <f t="shared" si="58"/>
        <v/>
      </c>
      <c r="K173" s="49" t="str">
        <f t="shared" si="59"/>
        <v/>
      </c>
      <c r="L173" s="49">
        <f t="shared" si="60"/>
        <v>-2</v>
      </c>
      <c r="M173" s="45">
        <f t="shared" si="61"/>
        <v>-2</v>
      </c>
      <c r="N173" s="40">
        <f t="shared" si="62"/>
        <v>3317</v>
      </c>
      <c r="O173" s="65" t="str">
        <f t="shared" si="63"/>
        <v/>
      </c>
      <c r="P173" s="65" t="str">
        <f t="shared" si="64"/>
        <v/>
      </c>
      <c r="Q173"/>
    </row>
    <row r="174" spans="2:37">
      <c r="B174" s="95">
        <v>16</v>
      </c>
      <c r="C174" s="34" t="str">
        <f t="shared" si="66"/>
        <v>2</v>
      </c>
      <c r="D174" s="35">
        <f t="shared" si="65"/>
        <v>1</v>
      </c>
      <c r="E174" s="48"/>
      <c r="F174" s="48"/>
      <c r="G174" s="48" t="str">
        <f>"2"</f>
        <v>2</v>
      </c>
      <c r="H174" s="37" t="str">
        <f t="shared" si="67"/>
        <v>W</v>
      </c>
      <c r="I174" s="37">
        <f t="shared" si="68"/>
        <v>1</v>
      </c>
      <c r="J174" s="49" t="str">
        <f t="shared" si="58"/>
        <v/>
      </c>
      <c r="K174" s="49" t="str">
        <f t="shared" si="59"/>
        <v/>
      </c>
      <c r="L174" s="49">
        <f t="shared" si="60"/>
        <v>8</v>
      </c>
      <c r="M174" s="45">
        <f t="shared" si="61"/>
        <v>8</v>
      </c>
      <c r="N174" s="40">
        <f t="shared" si="62"/>
        <v>3325</v>
      </c>
      <c r="O174" s="65" t="str">
        <f t="shared" si="63"/>
        <v/>
      </c>
      <c r="P174" s="65" t="str">
        <f t="shared" si="64"/>
        <v/>
      </c>
      <c r="Q174"/>
    </row>
    <row r="175" spans="2:37">
      <c r="B175" s="95">
        <v>20</v>
      </c>
      <c r="C175" s="34" t="str">
        <f t="shared" si="66"/>
        <v>2</v>
      </c>
      <c r="D175" s="35">
        <f t="shared" si="65"/>
        <v>1</v>
      </c>
      <c r="E175" s="48"/>
      <c r="F175" s="48"/>
      <c r="G175" s="48" t="str">
        <f>"2"</f>
        <v>2</v>
      </c>
      <c r="H175" s="37" t="str">
        <f t="shared" si="67"/>
        <v>W</v>
      </c>
      <c r="I175" s="37">
        <f t="shared" si="68"/>
        <v>1</v>
      </c>
      <c r="J175" s="49" t="str">
        <f t="shared" si="58"/>
        <v/>
      </c>
      <c r="K175" s="49" t="str">
        <f t="shared" si="59"/>
        <v/>
      </c>
      <c r="L175" s="49">
        <f t="shared" si="60"/>
        <v>2</v>
      </c>
      <c r="M175" s="45">
        <f t="shared" si="61"/>
        <v>2</v>
      </c>
      <c r="N175" s="40">
        <f t="shared" si="62"/>
        <v>3327</v>
      </c>
      <c r="O175" s="65" t="str">
        <f t="shared" si="63"/>
        <v/>
      </c>
      <c r="P175" s="65" t="str">
        <f t="shared" si="64"/>
        <v/>
      </c>
      <c r="Q175"/>
    </row>
    <row r="176" spans="2:37">
      <c r="B176" s="95">
        <v>35</v>
      </c>
      <c r="C176" s="34" t="str">
        <f t="shared" si="66"/>
        <v>3</v>
      </c>
      <c r="D176" s="35">
        <f t="shared" si="65"/>
        <v>2</v>
      </c>
      <c r="E176" s="48"/>
      <c r="F176" s="48"/>
      <c r="G176" s="48" t="str">
        <f>"2"</f>
        <v>2</v>
      </c>
      <c r="H176" s="37" t="str">
        <f t="shared" si="67"/>
        <v>L</v>
      </c>
      <c r="I176" s="37">
        <f t="shared" si="68"/>
        <v>2</v>
      </c>
      <c r="J176" s="49" t="str">
        <f t="shared" si="58"/>
        <v/>
      </c>
      <c r="K176" s="49" t="str">
        <f t="shared" si="59"/>
        <v/>
      </c>
      <c r="L176" s="49">
        <f t="shared" si="60"/>
        <v>-1</v>
      </c>
      <c r="M176" s="45">
        <f t="shared" si="61"/>
        <v>-1</v>
      </c>
      <c r="N176" s="40">
        <f t="shared" si="62"/>
        <v>3326</v>
      </c>
      <c r="O176" s="65" t="str">
        <f t="shared" si="63"/>
        <v/>
      </c>
      <c r="P176" s="65" t="str">
        <f t="shared" si="64"/>
        <v/>
      </c>
      <c r="Q176"/>
    </row>
    <row r="177" spans="2:17">
      <c r="B177" s="95">
        <v>30</v>
      </c>
      <c r="C177" s="34" t="str">
        <f t="shared" si="66"/>
        <v>3</v>
      </c>
      <c r="D177" s="35">
        <f t="shared" si="65"/>
        <v>4</v>
      </c>
      <c r="E177" s="48"/>
      <c r="F177" s="48"/>
      <c r="G177" s="48" t="str">
        <f>"2"</f>
        <v>2</v>
      </c>
      <c r="H177" s="37" t="str">
        <f t="shared" si="67"/>
        <v>L</v>
      </c>
      <c r="I177" s="37">
        <f t="shared" si="68"/>
        <v>3</v>
      </c>
      <c r="J177" s="49" t="str">
        <f t="shared" si="58"/>
        <v/>
      </c>
      <c r="K177" s="49" t="str">
        <f t="shared" si="59"/>
        <v/>
      </c>
      <c r="L177" s="49">
        <f t="shared" si="60"/>
        <v>-2</v>
      </c>
      <c r="M177" s="45">
        <f t="shared" si="61"/>
        <v>-2</v>
      </c>
      <c r="N177" s="40">
        <f t="shared" si="62"/>
        <v>3324</v>
      </c>
      <c r="O177" s="65" t="str">
        <f t="shared" si="63"/>
        <v/>
      </c>
      <c r="P177" s="65" t="str">
        <f t="shared" si="64"/>
        <v/>
      </c>
      <c r="Q177"/>
    </row>
    <row r="178" spans="2:17">
      <c r="B178" s="95">
        <v>5</v>
      </c>
      <c r="C178" s="34" t="str">
        <f t="shared" si="66"/>
        <v>1</v>
      </c>
      <c r="D178" s="35">
        <f t="shared" si="65"/>
        <v>8</v>
      </c>
      <c r="E178" s="48"/>
      <c r="F178" s="48"/>
      <c r="G178" s="48" t="str">
        <f>"2"</f>
        <v>2</v>
      </c>
      <c r="H178" s="37" t="str">
        <f t="shared" si="67"/>
        <v>L</v>
      </c>
      <c r="I178" s="37">
        <f t="shared" si="68"/>
        <v>4</v>
      </c>
      <c r="J178" s="49" t="str">
        <f t="shared" si="58"/>
        <v/>
      </c>
      <c r="K178" s="49" t="str">
        <f t="shared" si="59"/>
        <v/>
      </c>
      <c r="L178" s="49">
        <f t="shared" si="60"/>
        <v>-4</v>
      </c>
      <c r="M178" s="45">
        <f t="shared" si="61"/>
        <v>-4</v>
      </c>
      <c r="N178" s="40">
        <f t="shared" si="62"/>
        <v>3320</v>
      </c>
      <c r="O178" s="65" t="str">
        <f t="shared" si="63"/>
        <v/>
      </c>
      <c r="P178" s="65" t="str">
        <f t="shared" si="64"/>
        <v/>
      </c>
      <c r="Q178"/>
    </row>
    <row r="179" spans="2:17">
      <c r="B179" s="95">
        <v>32</v>
      </c>
      <c r="C179" s="34" t="str">
        <f t="shared" si="66"/>
        <v>3</v>
      </c>
      <c r="D179" s="35">
        <f t="shared" si="65"/>
        <v>16</v>
      </c>
      <c r="E179" s="48"/>
      <c r="F179" s="48"/>
      <c r="G179" s="48" t="str">
        <f>"2"</f>
        <v>2</v>
      </c>
      <c r="H179" s="37" t="str">
        <f t="shared" si="67"/>
        <v>L</v>
      </c>
      <c r="I179" s="37">
        <f t="shared" si="68"/>
        <v>5</v>
      </c>
      <c r="J179" s="49" t="str">
        <f t="shared" si="58"/>
        <v/>
      </c>
      <c r="K179" s="49" t="str">
        <f t="shared" si="59"/>
        <v/>
      </c>
      <c r="L179" s="49">
        <f t="shared" si="60"/>
        <v>-8</v>
      </c>
      <c r="M179" s="45">
        <f t="shared" si="61"/>
        <v>-8</v>
      </c>
      <c r="N179" s="40">
        <f t="shared" si="62"/>
        <v>3312</v>
      </c>
      <c r="O179" s="65" t="str">
        <f t="shared" si="63"/>
        <v/>
      </c>
      <c r="P179" s="65" t="str">
        <f t="shared" si="64"/>
        <v/>
      </c>
      <c r="Q179"/>
    </row>
    <row r="180" spans="2:17">
      <c r="B180" s="95">
        <v>29</v>
      </c>
      <c r="C180" s="34" t="str">
        <f t="shared" si="66"/>
        <v>3</v>
      </c>
      <c r="D180" s="35">
        <f t="shared" si="65"/>
        <v>32</v>
      </c>
      <c r="E180" s="48"/>
      <c r="F180" s="48"/>
      <c r="G180" s="48" t="str">
        <f>"2"</f>
        <v>2</v>
      </c>
      <c r="H180" s="37" t="str">
        <f t="shared" si="67"/>
        <v>L</v>
      </c>
      <c r="I180" s="37">
        <f t="shared" si="68"/>
        <v>6</v>
      </c>
      <c r="J180" s="49" t="str">
        <f t="shared" si="58"/>
        <v/>
      </c>
      <c r="K180" s="49" t="str">
        <f t="shared" si="59"/>
        <v/>
      </c>
      <c r="L180" s="49">
        <f t="shared" si="60"/>
        <v>-16</v>
      </c>
      <c r="M180" s="45">
        <f t="shared" si="61"/>
        <v>-16</v>
      </c>
      <c r="N180" s="40">
        <f t="shared" si="62"/>
        <v>3296</v>
      </c>
      <c r="O180" s="65" t="str">
        <f t="shared" si="63"/>
        <v/>
      </c>
      <c r="P180" s="65" t="str">
        <f t="shared" si="64"/>
        <v/>
      </c>
      <c r="Q180"/>
    </row>
    <row r="181" spans="2:17">
      <c r="B181" s="95">
        <v>2</v>
      </c>
      <c r="C181" s="34" t="str">
        <f t="shared" si="66"/>
        <v>1</v>
      </c>
      <c r="D181" s="35">
        <f t="shared" si="65"/>
        <v>64</v>
      </c>
      <c r="E181" s="48"/>
      <c r="F181" s="48"/>
      <c r="G181" s="48" t="str">
        <f>"2"</f>
        <v>2</v>
      </c>
      <c r="H181" s="37" t="str">
        <f t="shared" si="67"/>
        <v>L</v>
      </c>
      <c r="I181" s="37">
        <f t="shared" si="68"/>
        <v>7</v>
      </c>
      <c r="J181" s="49" t="str">
        <f t="shared" si="58"/>
        <v/>
      </c>
      <c r="K181" s="49" t="str">
        <f t="shared" si="59"/>
        <v/>
      </c>
      <c r="L181" s="49">
        <f t="shared" si="60"/>
        <v>-32</v>
      </c>
      <c r="M181" s="45">
        <f t="shared" si="61"/>
        <v>-32</v>
      </c>
      <c r="N181" s="40">
        <f t="shared" si="62"/>
        <v>3264</v>
      </c>
      <c r="O181" s="65" t="str">
        <f t="shared" si="63"/>
        <v/>
      </c>
      <c r="P181" s="65" t="str">
        <f t="shared" si="64"/>
        <v/>
      </c>
      <c r="Q181"/>
    </row>
    <row r="182" spans="2:17">
      <c r="B182" s="95">
        <v>22</v>
      </c>
      <c r="C182" s="34" t="str">
        <f t="shared" si="66"/>
        <v>2</v>
      </c>
      <c r="D182" s="35">
        <f t="shared" si="65"/>
        <v>1</v>
      </c>
      <c r="E182" s="48"/>
      <c r="F182" s="48"/>
      <c r="G182" s="48" t="str">
        <f>"2"</f>
        <v>2</v>
      </c>
      <c r="H182" s="37" t="str">
        <f t="shared" si="67"/>
        <v>W</v>
      </c>
      <c r="I182" s="37">
        <f t="shared" si="68"/>
        <v>1</v>
      </c>
      <c r="J182" s="49" t="str">
        <f t="shared" si="58"/>
        <v/>
      </c>
      <c r="K182" s="49" t="str">
        <f t="shared" si="59"/>
        <v/>
      </c>
      <c r="L182" s="49">
        <f t="shared" si="60"/>
        <v>128</v>
      </c>
      <c r="M182" s="45">
        <f t="shared" si="61"/>
        <v>128</v>
      </c>
      <c r="N182" s="40">
        <f t="shared" si="62"/>
        <v>3392</v>
      </c>
      <c r="O182" s="65" t="str">
        <f t="shared" si="63"/>
        <v/>
      </c>
      <c r="P182" s="65" t="str">
        <f t="shared" si="64"/>
        <v/>
      </c>
      <c r="Q182"/>
    </row>
    <row r="183" spans="2:17">
      <c r="B183" s="95">
        <v>36</v>
      </c>
      <c r="C183" s="34" t="str">
        <f t="shared" si="66"/>
        <v>3</v>
      </c>
      <c r="D183" s="35">
        <f t="shared" si="65"/>
        <v>2</v>
      </c>
      <c r="E183" s="48"/>
      <c r="F183" s="48"/>
      <c r="G183" s="48" t="str">
        <f>"2"</f>
        <v>2</v>
      </c>
      <c r="H183" s="37" t="str">
        <f t="shared" si="67"/>
        <v>L</v>
      </c>
      <c r="I183" s="37">
        <f t="shared" si="68"/>
        <v>2</v>
      </c>
      <c r="J183" s="49" t="str">
        <f t="shared" si="58"/>
        <v/>
      </c>
      <c r="K183" s="49" t="str">
        <f t="shared" si="59"/>
        <v/>
      </c>
      <c r="L183" s="49">
        <f t="shared" si="60"/>
        <v>-1</v>
      </c>
      <c r="M183" s="45">
        <f t="shared" si="61"/>
        <v>-1</v>
      </c>
      <c r="N183" s="40">
        <f t="shared" si="62"/>
        <v>3391</v>
      </c>
      <c r="O183" s="65" t="str">
        <f t="shared" si="63"/>
        <v/>
      </c>
      <c r="P183" s="65" t="str">
        <f t="shared" si="64"/>
        <v/>
      </c>
      <c r="Q183"/>
    </row>
    <row r="184" spans="2:17">
      <c r="B184" s="95">
        <v>34</v>
      </c>
      <c r="C184" s="34" t="str">
        <f t="shared" si="66"/>
        <v>3</v>
      </c>
      <c r="D184" s="35">
        <f t="shared" si="65"/>
        <v>4</v>
      </c>
      <c r="E184" s="48"/>
      <c r="F184" s="48"/>
      <c r="G184" s="48" t="str">
        <f>"2"</f>
        <v>2</v>
      </c>
      <c r="H184" s="37" t="str">
        <f t="shared" si="67"/>
        <v>L</v>
      </c>
      <c r="I184" s="37">
        <f t="shared" si="68"/>
        <v>3</v>
      </c>
      <c r="J184" s="49" t="str">
        <f t="shared" si="58"/>
        <v/>
      </c>
      <c r="K184" s="49" t="str">
        <f t="shared" si="59"/>
        <v/>
      </c>
      <c r="L184" s="49">
        <f t="shared" si="60"/>
        <v>-2</v>
      </c>
      <c r="M184" s="45">
        <f t="shared" si="61"/>
        <v>-2</v>
      </c>
      <c r="N184" s="40">
        <f t="shared" si="62"/>
        <v>3389</v>
      </c>
      <c r="O184" s="65" t="str">
        <f t="shared" si="63"/>
        <v/>
      </c>
      <c r="P184" s="65" t="str">
        <f t="shared" si="64"/>
        <v/>
      </c>
      <c r="Q184"/>
    </row>
    <row r="185" spans="2:17">
      <c r="B185" s="95">
        <v>27</v>
      </c>
      <c r="C185" s="34" t="str">
        <f t="shared" si="66"/>
        <v>3</v>
      </c>
      <c r="D185" s="35">
        <f t="shared" si="65"/>
        <v>8</v>
      </c>
      <c r="E185" s="48"/>
      <c r="F185" s="48"/>
      <c r="G185" s="48" t="str">
        <f>"2"</f>
        <v>2</v>
      </c>
      <c r="H185" s="37" t="str">
        <f t="shared" si="67"/>
        <v>L</v>
      </c>
      <c r="I185" s="37">
        <f t="shared" si="68"/>
        <v>4</v>
      </c>
      <c r="J185" s="49" t="str">
        <f t="shared" si="58"/>
        <v/>
      </c>
      <c r="K185" s="49" t="str">
        <f t="shared" si="59"/>
        <v/>
      </c>
      <c r="L185" s="49">
        <f t="shared" si="60"/>
        <v>-4</v>
      </c>
      <c r="M185" s="45">
        <f t="shared" si="61"/>
        <v>-4</v>
      </c>
      <c r="N185" s="40">
        <f t="shared" si="62"/>
        <v>3385</v>
      </c>
      <c r="O185" s="65" t="str">
        <f t="shared" si="63"/>
        <v/>
      </c>
      <c r="P185" s="65" t="str">
        <f t="shared" si="64"/>
        <v/>
      </c>
      <c r="Q185"/>
    </row>
    <row r="186" spans="2:17">
      <c r="B186" s="95">
        <v>13</v>
      </c>
      <c r="C186" s="34" t="str">
        <f t="shared" si="66"/>
        <v>2</v>
      </c>
      <c r="D186" s="35">
        <f t="shared" si="65"/>
        <v>1</v>
      </c>
      <c r="E186" s="48"/>
      <c r="F186" s="48"/>
      <c r="G186" s="48" t="str">
        <f>"2"</f>
        <v>2</v>
      </c>
      <c r="H186" s="37" t="str">
        <f t="shared" si="67"/>
        <v>W</v>
      </c>
      <c r="I186" s="37">
        <f t="shared" si="68"/>
        <v>1</v>
      </c>
      <c r="J186" s="49" t="str">
        <f t="shared" si="58"/>
        <v/>
      </c>
      <c r="K186" s="49" t="str">
        <f t="shared" si="59"/>
        <v/>
      </c>
      <c r="L186" s="49">
        <f t="shared" si="60"/>
        <v>16</v>
      </c>
      <c r="M186" s="45">
        <f t="shared" si="61"/>
        <v>16</v>
      </c>
      <c r="N186" s="40">
        <f t="shared" si="62"/>
        <v>3401</v>
      </c>
      <c r="O186" s="65" t="str">
        <f t="shared" si="63"/>
        <v/>
      </c>
      <c r="P186" s="65" t="str">
        <f t="shared" si="64"/>
        <v/>
      </c>
      <c r="Q186"/>
    </row>
    <row r="187" spans="2:17">
      <c r="B187" s="95">
        <v>2</v>
      </c>
      <c r="C187" s="34" t="str">
        <f t="shared" si="66"/>
        <v>1</v>
      </c>
      <c r="D187" s="35">
        <f t="shared" si="65"/>
        <v>2</v>
      </c>
      <c r="E187" s="48"/>
      <c r="F187" s="48"/>
      <c r="G187" s="48" t="str">
        <f>"2"</f>
        <v>2</v>
      </c>
      <c r="H187" s="37" t="str">
        <f t="shared" si="67"/>
        <v>L</v>
      </c>
      <c r="I187" s="37">
        <f t="shared" si="68"/>
        <v>2</v>
      </c>
      <c r="J187" s="49" t="str">
        <f t="shared" si="58"/>
        <v/>
      </c>
      <c r="K187" s="49" t="str">
        <f t="shared" si="59"/>
        <v/>
      </c>
      <c r="L187" s="49">
        <f t="shared" si="60"/>
        <v>-1</v>
      </c>
      <c r="M187" s="45">
        <f t="shared" si="61"/>
        <v>-1</v>
      </c>
      <c r="N187" s="40">
        <f t="shared" si="62"/>
        <v>3400</v>
      </c>
      <c r="O187" s="65" t="str">
        <f t="shared" si="63"/>
        <v/>
      </c>
      <c r="P187" s="65" t="str">
        <f t="shared" si="64"/>
        <v/>
      </c>
      <c r="Q187"/>
    </row>
    <row r="188" spans="2:17">
      <c r="B188" s="95">
        <v>21</v>
      </c>
      <c r="C188" s="34" t="str">
        <f t="shared" si="66"/>
        <v>2</v>
      </c>
      <c r="D188" s="35">
        <f t="shared" si="65"/>
        <v>1</v>
      </c>
      <c r="E188" s="48"/>
      <c r="F188" s="48"/>
      <c r="G188" s="48" t="str">
        <f>"2"</f>
        <v>2</v>
      </c>
      <c r="H188" s="37" t="str">
        <f t="shared" si="67"/>
        <v>W</v>
      </c>
      <c r="I188" s="37">
        <f t="shared" si="68"/>
        <v>1</v>
      </c>
      <c r="J188" s="49" t="str">
        <f t="shared" si="58"/>
        <v/>
      </c>
      <c r="K188" s="49" t="str">
        <f t="shared" si="59"/>
        <v/>
      </c>
      <c r="L188" s="49">
        <f t="shared" si="60"/>
        <v>4</v>
      </c>
      <c r="M188" s="45">
        <f t="shared" si="61"/>
        <v>4</v>
      </c>
      <c r="N188" s="40">
        <f t="shared" si="62"/>
        <v>3404</v>
      </c>
      <c r="O188" s="65" t="str">
        <f t="shared" si="63"/>
        <v/>
      </c>
      <c r="P188" s="65" t="str">
        <f t="shared" si="64"/>
        <v/>
      </c>
      <c r="Q188"/>
    </row>
    <row r="189" spans="2:17">
      <c r="B189" s="95">
        <v>3</v>
      </c>
      <c r="C189" s="66" t="str">
        <f t="shared" si="66"/>
        <v>1</v>
      </c>
      <c r="D189" s="67">
        <f t="shared" si="65"/>
        <v>2</v>
      </c>
      <c r="E189" s="68"/>
      <c r="F189" s="68"/>
      <c r="G189" s="68" t="str">
        <f>"2"</f>
        <v>2</v>
      </c>
      <c r="H189" s="69" t="str">
        <f t="shared" si="67"/>
        <v>L</v>
      </c>
      <c r="I189" s="69">
        <f t="shared" si="68"/>
        <v>2</v>
      </c>
      <c r="J189" s="70" t="str">
        <f t="shared" si="58"/>
        <v/>
      </c>
      <c r="K189" s="70" t="str">
        <f t="shared" si="59"/>
        <v/>
      </c>
      <c r="L189" s="70">
        <f t="shared" si="60"/>
        <v>-1</v>
      </c>
      <c r="M189" s="71">
        <f t="shared" si="61"/>
        <v>-1</v>
      </c>
      <c r="N189" s="72">
        <f t="shared" si="62"/>
        <v>3403</v>
      </c>
      <c r="O189" s="73" t="str">
        <f t="shared" si="63"/>
        <v/>
      </c>
      <c r="P189" s="73" t="str">
        <f t="shared" si="64"/>
        <v/>
      </c>
      <c r="Q189"/>
    </row>
    <row r="190" spans="2:17">
      <c r="B190" s="95"/>
      <c r="C190" s="74"/>
      <c r="D190" s="75"/>
      <c r="E190" s="75"/>
      <c r="F190" s="75"/>
      <c r="G190" s="75"/>
      <c r="H190" s="75"/>
      <c r="I190" s="75"/>
      <c r="J190" s="47"/>
      <c r="K190" s="47"/>
      <c r="L190" s="47"/>
      <c r="M190" s="47"/>
      <c r="N190" s="74"/>
      <c r="O190" s="76"/>
      <c r="P190" s="76"/>
      <c r="Q190"/>
    </row>
    <row r="191" spans="2:17">
      <c r="B191" s="95"/>
      <c r="C191" s="74"/>
      <c r="D191" s="75"/>
      <c r="E191" s="75"/>
      <c r="F191" s="75"/>
      <c r="G191" s="75"/>
      <c r="H191" s="75"/>
      <c r="I191" s="75"/>
      <c r="J191" s="47"/>
      <c r="K191" s="47"/>
      <c r="L191" s="47"/>
      <c r="M191" s="47"/>
      <c r="N191" s="74"/>
      <c r="O191" s="76"/>
      <c r="P191" s="76"/>
      <c r="Q191"/>
    </row>
    <row r="192" spans="2:17">
      <c r="B192" s="95"/>
      <c r="C192" s="74"/>
      <c r="D192" s="75"/>
      <c r="E192" s="75"/>
      <c r="F192" s="75"/>
      <c r="G192" s="75"/>
      <c r="H192" s="75"/>
      <c r="I192" s="75"/>
      <c r="J192" s="47"/>
      <c r="K192" s="47"/>
      <c r="L192" s="47"/>
      <c r="M192" s="47"/>
      <c r="N192" s="74"/>
      <c r="O192" s="76"/>
      <c r="P192" s="76"/>
      <c r="Q192"/>
    </row>
    <row r="193" spans="2:17">
      <c r="B193" s="95"/>
      <c r="C193" s="74"/>
      <c r="D193" s="75"/>
      <c r="E193" s="75"/>
      <c r="F193" s="75"/>
      <c r="G193" s="75"/>
      <c r="H193" s="75"/>
      <c r="I193" s="75"/>
      <c r="J193" s="47"/>
      <c r="K193" s="47"/>
      <c r="L193" s="47"/>
      <c r="M193" s="47"/>
      <c r="N193" s="74"/>
      <c r="O193" s="76"/>
      <c r="P193" s="76"/>
      <c r="Q193"/>
    </row>
    <row r="194" spans="2:17">
      <c r="B194" s="95"/>
      <c r="C194" s="74"/>
      <c r="D194" s="75"/>
      <c r="E194" s="75"/>
      <c r="F194" s="75"/>
      <c r="G194" s="75"/>
      <c r="H194" s="75"/>
      <c r="I194" s="75"/>
      <c r="J194" s="47"/>
      <c r="K194" s="47"/>
      <c r="L194" s="47"/>
      <c r="M194" s="47"/>
      <c r="N194" s="74"/>
      <c r="O194" s="76"/>
      <c r="P194" s="76"/>
      <c r="Q194"/>
    </row>
    <row r="195" spans="2:17">
      <c r="B195" s="95"/>
      <c r="C195" s="74"/>
      <c r="D195" s="75"/>
      <c r="E195" s="75"/>
      <c r="F195" s="75"/>
      <c r="G195" s="75"/>
      <c r="H195" s="75"/>
      <c r="I195" s="75"/>
      <c r="J195" s="47"/>
      <c r="K195" s="47"/>
      <c r="L195" s="47"/>
      <c r="M195" s="47"/>
      <c r="N195" s="74"/>
      <c r="O195" s="76"/>
      <c r="P195" s="76"/>
      <c r="Q195"/>
    </row>
    <row r="196" spans="2:17">
      <c r="B196" s="95"/>
      <c r="C196" s="74"/>
      <c r="D196" s="75"/>
      <c r="E196" s="75"/>
      <c r="F196" s="75"/>
      <c r="G196" s="75"/>
      <c r="H196" s="75"/>
      <c r="I196" s="75"/>
      <c r="J196" s="47"/>
      <c r="K196" s="47"/>
      <c r="L196" s="47"/>
      <c r="M196" s="47"/>
      <c r="N196" s="74"/>
      <c r="O196" s="76"/>
      <c r="P196" s="76"/>
      <c r="Q196"/>
    </row>
    <row r="197" spans="2:17">
      <c r="B197" s="95"/>
      <c r="C197" s="74"/>
      <c r="D197" s="75"/>
      <c r="E197" s="75"/>
      <c r="F197" s="75"/>
      <c r="G197" s="75"/>
      <c r="H197" s="75"/>
      <c r="I197" s="75"/>
      <c r="J197" s="47"/>
      <c r="K197" s="47"/>
      <c r="L197" s="47"/>
      <c r="M197" s="47"/>
      <c r="N197" s="74"/>
      <c r="O197" s="76"/>
      <c r="P197" s="76"/>
      <c r="Q197"/>
    </row>
    <row r="198" spans="2:17">
      <c r="B198" s="95"/>
      <c r="C198" s="74"/>
      <c r="D198" s="75"/>
      <c r="E198" s="75"/>
      <c r="F198" s="75"/>
      <c r="G198" s="75"/>
      <c r="H198" s="75"/>
      <c r="I198" s="75"/>
      <c r="J198" s="47"/>
      <c r="K198" s="47"/>
      <c r="L198" s="47"/>
      <c r="M198" s="47"/>
      <c r="N198" s="74"/>
      <c r="O198" s="76"/>
      <c r="P198" s="76"/>
      <c r="Q198"/>
    </row>
    <row r="199" spans="2:17">
      <c r="B199" s="95"/>
      <c r="C199" s="74"/>
      <c r="D199" s="75"/>
      <c r="E199" s="75"/>
      <c r="F199" s="75"/>
      <c r="G199" s="75"/>
      <c r="H199" s="75"/>
      <c r="I199" s="75"/>
      <c r="J199" s="47"/>
      <c r="K199" s="47"/>
      <c r="L199" s="47"/>
      <c r="M199" s="47"/>
      <c r="N199" s="74"/>
      <c r="O199" s="76"/>
      <c r="P199" s="76"/>
      <c r="Q199"/>
    </row>
    <row r="200" spans="2:17">
      <c r="B200" s="95"/>
      <c r="C200" s="74"/>
      <c r="D200" s="75"/>
      <c r="E200" s="75"/>
      <c r="F200" s="75"/>
      <c r="G200" s="75"/>
      <c r="H200" s="75"/>
      <c r="I200" s="75"/>
      <c r="J200" s="47"/>
      <c r="K200" s="47"/>
      <c r="L200" s="47"/>
      <c r="M200" s="47"/>
      <c r="N200" s="74"/>
      <c r="O200" s="76"/>
      <c r="P200" s="76"/>
      <c r="Q200"/>
    </row>
    <row r="201" spans="2:17">
      <c r="B201" s="95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/>
    </row>
    <row r="202" spans="2:17">
      <c r="B202" s="95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/>
    </row>
    <row r="203" spans="2:17">
      <c r="B203" s="95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/>
    </row>
    <row r="204" spans="2:17">
      <c r="B204" s="95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/>
    </row>
    <row r="205" spans="2:17">
      <c r="B205" s="95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/>
    </row>
    <row r="206" spans="2:17">
      <c r="B206" s="95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/>
    </row>
    <row r="207" spans="2:17">
      <c r="B207" s="95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/>
    </row>
    <row r="208" spans="2:17">
      <c r="B208" s="9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/>
    </row>
    <row r="209" spans="2:17">
      <c r="B209" s="95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/>
    </row>
    <row r="210" spans="2:17">
      <c r="B210" s="95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/>
    </row>
    <row r="211" spans="2:17">
      <c r="B211" s="95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/>
    </row>
    <row r="212" spans="2:17">
      <c r="B212" s="95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/>
    </row>
    <row r="213" spans="2:17">
      <c r="B213" s="95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/>
    </row>
    <row r="214" spans="2:17">
      <c r="B214" s="95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/>
    </row>
    <row r="215" spans="2:17">
      <c r="B215" s="95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/>
    </row>
    <row r="216" spans="2:17">
      <c r="B216" s="95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/>
    </row>
    <row r="217" spans="2:17">
      <c r="B217" s="95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/>
    </row>
    <row r="218" spans="2:17">
      <c r="B218" s="95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/>
    </row>
    <row r="219" spans="2:17">
      <c r="B219" s="95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/>
    </row>
    <row r="220" spans="2:17">
      <c r="B220" s="95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/>
    </row>
    <row r="221" spans="2:17">
      <c r="B221" s="95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/>
    </row>
    <row r="222" spans="2:17">
      <c r="B222" s="95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/>
    </row>
    <row r="223" spans="2:17">
      <c r="B223" s="95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/>
    </row>
    <row r="224" spans="2:17">
      <c r="B224" s="95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/>
    </row>
    <row r="225" spans="2:17">
      <c r="B225" s="95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/>
    </row>
    <row r="226" spans="2:17">
      <c r="B226" s="95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/>
    </row>
    <row r="227" spans="2:17">
      <c r="B227" s="95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/>
    </row>
    <row r="228" spans="2:17">
      <c r="B228" s="95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/>
    </row>
    <row r="229" spans="2:17">
      <c r="B229" s="95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/>
    </row>
    <row r="230" spans="2:17">
      <c r="B230" s="95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/>
    </row>
    <row r="231" spans="2:17">
      <c r="B231" s="95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/>
    </row>
    <row r="232" spans="2:17">
      <c r="B232" s="95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/>
    </row>
    <row r="233" spans="2:17">
      <c r="B233" s="95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/>
    </row>
    <row r="234" spans="2:17">
      <c r="B234" s="95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/>
    </row>
    <row r="235" spans="2:17">
      <c r="B235" s="95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/>
    </row>
    <row r="236" spans="2:17">
      <c r="B236" s="95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/>
    </row>
    <row r="237" spans="2:17">
      <c r="B237" s="95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/>
    </row>
    <row r="238" spans="2:17">
      <c r="B238" s="95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/>
    </row>
    <row r="239" spans="2:17">
      <c r="B239" s="95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/>
    </row>
    <row r="240" spans="2:17">
      <c r="B240" s="95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/>
    </row>
    <row r="241" spans="2:17">
      <c r="B241" s="95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/>
    </row>
    <row r="242" spans="2:17">
      <c r="B242" s="95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/>
    </row>
    <row r="243" spans="2:17">
      <c r="B243" s="95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/>
    </row>
    <row r="244" spans="2:17">
      <c r="B244" s="95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/>
    </row>
    <row r="245" spans="2:17">
      <c r="B245" s="95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/>
    </row>
    <row r="246" spans="2:17">
      <c r="B246" s="95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/>
    </row>
    <row r="247" spans="2:17">
      <c r="B247" s="95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/>
    </row>
    <row r="248" spans="2:17">
      <c r="B248" s="95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/>
    </row>
    <row r="249" spans="2:17">
      <c r="B249" s="95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/>
    </row>
    <row r="250" spans="2:17">
      <c r="B250" s="95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/>
    </row>
    <row r="251" spans="2:17">
      <c r="B251" s="95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/>
    </row>
    <row r="252" spans="2:17">
      <c r="B252" s="95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/>
    </row>
    <row r="253" spans="2:17">
      <c r="B253" s="95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/>
    </row>
    <row r="254" spans="2:17">
      <c r="B254" s="95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/>
    </row>
    <row r="255" spans="2:17">
      <c r="B255" s="95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/>
    </row>
    <row r="256" spans="2:17">
      <c r="B256" s="95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/>
    </row>
    <row r="257" spans="2:17">
      <c r="B257" s="95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/>
    </row>
    <row r="258" spans="2:17">
      <c r="B258" s="95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/>
    </row>
    <row r="259" spans="2:17">
      <c r="B259" s="95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/>
    </row>
    <row r="260" spans="2:17">
      <c r="B260" s="95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/>
    </row>
    <row r="261" spans="2:17">
      <c r="B261" s="95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/>
    </row>
    <row r="262" spans="2:17">
      <c r="B262" s="95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/>
    </row>
    <row r="263" spans="2:17">
      <c r="B263" s="95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>
      <c r="B264" s="95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>
      <c r="B265" s="9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>
      <c r="B266" s="95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>
      <c r="B267" s="95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>
      <c r="B268" s="95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>
      <c r="B269" s="95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>
      <c r="B270" s="95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>
      <c r="B271" s="95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>
      <c r="B272" s="95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</sheetData>
  <sheetProtection selectLockedCells="1" selectUnlockedCells="1"/>
  <mergeCells count="8">
    <mergeCell ref="R5:T5"/>
    <mergeCell ref="R6:T6"/>
    <mergeCell ref="R11:T11"/>
    <mergeCell ref="R12:T12"/>
    <mergeCell ref="D2:P2"/>
    <mergeCell ref="R2:AD2"/>
    <mergeCell ref="E4:G4"/>
    <mergeCell ref="J4:L4"/>
  </mergeCells>
  <dataValidations count="1">
    <dataValidation type="list" allowBlank="1" showErrorMessage="1" sqref="M1 B2">
      <formula1>"yes,no"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1" zoomScaleNormal="151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2013-01-08T00:30:51Z</dcterms:created>
  <dcterms:modified xsi:type="dcterms:W3CDTF">2013-03-19T19:34:11Z</dcterms:modified>
</cp:coreProperties>
</file>