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0"/>
  </bookViews>
  <sheets>
    <sheet name="Sheet1" sheetId="1" r:id="rId1"/>
    <sheet name="Sheet2" sheetId="2" r:id="rId2"/>
    <sheet name="Sheet3" sheetId="3" r:id="rId3"/>
  </sheets>
  <definedNames>
    <definedName name="zero">Sheet1!#REF!</definedName>
  </definedNames>
  <calcPr calcId="125725"/>
</workbook>
</file>

<file path=xl/calcChain.xml><?xml version="1.0" encoding="utf-8"?>
<calcChain xmlns="http://schemas.openxmlformats.org/spreadsheetml/2006/main">
  <c r="A104" i="1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6" s="1"/>
  <c r="X107"/>
  <c r="Y107"/>
  <c r="Z107"/>
  <c r="X108"/>
  <c r="Z108"/>
  <c r="X109"/>
  <c r="Z109"/>
  <c r="X110"/>
  <c r="Z110"/>
  <c r="X111"/>
  <c r="Z111"/>
  <c r="X112"/>
  <c r="Z112"/>
  <c r="X113"/>
  <c r="Z113"/>
  <c r="X114"/>
  <c r="Z114"/>
  <c r="X115"/>
  <c r="Z115"/>
  <c r="X116"/>
  <c r="Z116"/>
  <c r="X117"/>
  <c r="Z117"/>
  <c r="X118"/>
  <c r="Z118"/>
  <c r="X119"/>
  <c r="Z119"/>
  <c r="X120"/>
  <c r="Z120"/>
  <c r="X121"/>
  <c r="Z121"/>
  <c r="X122"/>
  <c r="Z122"/>
  <c r="X123"/>
  <c r="Z123"/>
  <c r="X124"/>
  <c r="Z124"/>
  <c r="X125"/>
  <c r="Z125"/>
  <c r="X126"/>
  <c r="Z126"/>
  <c r="X127"/>
  <c r="Z127"/>
  <c r="X128"/>
  <c r="Z128"/>
  <c r="X129"/>
  <c r="Z129"/>
  <c r="X130"/>
  <c r="Z130"/>
  <c r="X131"/>
  <c r="Z131"/>
  <c r="X132"/>
  <c r="Z132"/>
  <c r="X133"/>
  <c r="Z133"/>
  <c r="X134"/>
  <c r="Z134"/>
  <c r="Z135"/>
  <c r="Z136"/>
  <c r="Z137"/>
  <c r="Z138"/>
  <c r="Z139"/>
  <c r="Z140"/>
  <c r="Z141"/>
  <c r="Z142"/>
  <c r="Z143"/>
  <c r="AX104"/>
  <c r="AX103"/>
  <c r="AX102"/>
  <c r="AX101"/>
  <c r="AX100"/>
  <c r="AX99"/>
  <c r="AX98"/>
  <c r="AX97"/>
  <c r="AX96"/>
  <c r="AX95"/>
  <c r="AX94"/>
  <c r="AX93"/>
  <c r="AX92"/>
  <c r="AX91"/>
  <c r="AX90"/>
  <c r="AX89"/>
  <c r="AX88"/>
  <c r="AX87"/>
  <c r="AX86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F102" l="1"/>
  <c r="F104"/>
  <c r="F101"/>
  <c r="F100"/>
  <c r="F103"/>
  <c r="F5"/>
  <c r="G5" s="1"/>
  <c r="F9"/>
  <c r="F11"/>
  <c r="F15"/>
  <c r="F17"/>
  <c r="F21"/>
  <c r="F25"/>
  <c r="F27"/>
  <c r="F31"/>
  <c r="F35"/>
  <c r="F37"/>
  <c r="F41"/>
  <c r="F43"/>
  <c r="F47"/>
  <c r="F49"/>
  <c r="F53"/>
  <c r="F57"/>
  <c r="F59"/>
  <c r="F63"/>
  <c r="F65"/>
  <c r="F69"/>
  <c r="F73"/>
  <c r="F75"/>
  <c r="F79"/>
  <c r="F83"/>
  <c r="F85"/>
  <c r="F89"/>
  <c r="F91"/>
  <c r="F95"/>
  <c r="F99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7"/>
  <c r="F13"/>
  <c r="F19"/>
  <c r="F23"/>
  <c r="F29"/>
  <c r="F33"/>
  <c r="F39"/>
  <c r="F45"/>
  <c r="F51"/>
  <c r="F55"/>
  <c r="F61"/>
  <c r="F67"/>
  <c r="F71"/>
  <c r="F77"/>
  <c r="F81"/>
  <c r="F87"/>
  <c r="F93"/>
  <c r="F97"/>
  <c r="I6" l="1"/>
  <c r="G87"/>
  <c r="I88" s="1"/>
  <c r="G67"/>
  <c r="I68" s="1"/>
  <c r="G45"/>
  <c r="I46" s="1"/>
  <c r="G33"/>
  <c r="I34" s="1"/>
  <c r="G13"/>
  <c r="I14" s="1"/>
  <c r="G82"/>
  <c r="I83" s="1"/>
  <c r="G93"/>
  <c r="I94" s="1"/>
  <c r="G81"/>
  <c r="I82" s="1"/>
  <c r="G71"/>
  <c r="I72" s="1"/>
  <c r="G61"/>
  <c r="I62" s="1"/>
  <c r="G51"/>
  <c r="I52" s="1"/>
  <c r="G39"/>
  <c r="I40" s="1"/>
  <c r="G29"/>
  <c r="I30" s="1"/>
  <c r="G19"/>
  <c r="I20" s="1"/>
  <c r="G7"/>
  <c r="I8" s="1"/>
  <c r="G84"/>
  <c r="I85" s="1"/>
  <c r="G80"/>
  <c r="I81" s="1"/>
  <c r="G76"/>
  <c r="I77" s="1"/>
  <c r="G72"/>
  <c r="I73" s="1"/>
  <c r="G68"/>
  <c r="I69" s="1"/>
  <c r="G64"/>
  <c r="I65" s="1"/>
  <c r="G60"/>
  <c r="I61" s="1"/>
  <c r="G56"/>
  <c r="I57" s="1"/>
  <c r="G52"/>
  <c r="I53" s="1"/>
  <c r="G48"/>
  <c r="I49" s="1"/>
  <c r="G44"/>
  <c r="I45" s="1"/>
  <c r="G40"/>
  <c r="I41" s="1"/>
  <c r="G36"/>
  <c r="I37" s="1"/>
  <c r="G32"/>
  <c r="I33" s="1"/>
  <c r="G28"/>
  <c r="I29" s="1"/>
  <c r="G24"/>
  <c r="I25" s="1"/>
  <c r="G20"/>
  <c r="I21" s="1"/>
  <c r="G16"/>
  <c r="I17" s="1"/>
  <c r="G12"/>
  <c r="I13" s="1"/>
  <c r="G8"/>
  <c r="I9" s="1"/>
  <c r="G99"/>
  <c r="I100" s="1"/>
  <c r="G91"/>
  <c r="I92" s="1"/>
  <c r="G85"/>
  <c r="I86" s="1"/>
  <c r="G79"/>
  <c r="I80" s="1"/>
  <c r="G73"/>
  <c r="I74" s="1"/>
  <c r="G65"/>
  <c r="I66" s="1"/>
  <c r="G59"/>
  <c r="I60" s="1"/>
  <c r="G53"/>
  <c r="I54" s="1"/>
  <c r="G47"/>
  <c r="I48" s="1"/>
  <c r="G41"/>
  <c r="I42" s="1"/>
  <c r="G35"/>
  <c r="I36" s="1"/>
  <c r="G27"/>
  <c r="I28" s="1"/>
  <c r="G21"/>
  <c r="I22" s="1"/>
  <c r="G15"/>
  <c r="I16" s="1"/>
  <c r="G97"/>
  <c r="I98" s="1"/>
  <c r="G77"/>
  <c r="I78" s="1"/>
  <c r="G55"/>
  <c r="I56" s="1"/>
  <c r="G23"/>
  <c r="I24" s="1"/>
  <c r="G86"/>
  <c r="I87" s="1"/>
  <c r="G78"/>
  <c r="I79" s="1"/>
  <c r="G74"/>
  <c r="I75" s="1"/>
  <c r="G70"/>
  <c r="I71" s="1"/>
  <c r="G66"/>
  <c r="I67" s="1"/>
  <c r="G62"/>
  <c r="I63" s="1"/>
  <c r="G58"/>
  <c r="I59" s="1"/>
  <c r="G54"/>
  <c r="I55" s="1"/>
  <c r="G50"/>
  <c r="I51" s="1"/>
  <c r="G46"/>
  <c r="I47" s="1"/>
  <c r="G42"/>
  <c r="I43" s="1"/>
  <c r="G38"/>
  <c r="I39" s="1"/>
  <c r="G34"/>
  <c r="I35" s="1"/>
  <c r="G30"/>
  <c r="I31" s="1"/>
  <c r="G26"/>
  <c r="I27" s="1"/>
  <c r="G22"/>
  <c r="I23" s="1"/>
  <c r="G18"/>
  <c r="I19" s="1"/>
  <c r="G14"/>
  <c r="I15" s="1"/>
  <c r="G10"/>
  <c r="I11" s="1"/>
  <c r="G95"/>
  <c r="I96" s="1"/>
  <c r="G83"/>
  <c r="I84" s="1"/>
  <c r="G75"/>
  <c r="I76" s="1"/>
  <c r="G69"/>
  <c r="I70" s="1"/>
  <c r="G63"/>
  <c r="I64" s="1"/>
  <c r="G57"/>
  <c r="I58" s="1"/>
  <c r="G49"/>
  <c r="I50" s="1"/>
  <c r="G43"/>
  <c r="I44" s="1"/>
  <c r="G37"/>
  <c r="I38" s="1"/>
  <c r="G31"/>
  <c r="I32" s="1"/>
  <c r="G25"/>
  <c r="I26" s="1"/>
  <c r="G17"/>
  <c r="I18" s="1"/>
  <c r="G11"/>
  <c r="I12" s="1"/>
  <c r="G96"/>
  <c r="I97" s="1"/>
  <c r="G88"/>
  <c r="I89" s="1"/>
  <c r="G9"/>
  <c r="I10" s="1"/>
  <c r="G100"/>
  <c r="I101" s="1"/>
  <c r="G101"/>
  <c r="I102" s="1"/>
  <c r="G98"/>
  <c r="I99" s="1"/>
  <c r="G94"/>
  <c r="I95" s="1"/>
  <c r="G90"/>
  <c r="I91" s="1"/>
  <c r="G6"/>
  <c r="I7" s="1"/>
  <c r="G89"/>
  <c r="I90" s="1"/>
  <c r="G103"/>
  <c r="I104" s="1"/>
  <c r="G104"/>
  <c r="G92"/>
  <c r="I93" s="1"/>
  <c r="G102"/>
  <c r="I103" s="1"/>
  <c r="J93" l="1"/>
  <c r="J7"/>
  <c r="J95"/>
  <c r="J10"/>
  <c r="J18"/>
  <c r="J44"/>
  <c r="J58"/>
  <c r="J84"/>
  <c r="J19"/>
  <c r="J27"/>
  <c r="J43"/>
  <c r="J59"/>
  <c r="J103"/>
  <c r="J90"/>
  <c r="J91"/>
  <c r="J99"/>
  <c r="J101"/>
  <c r="J89"/>
  <c r="J12"/>
  <c r="J26"/>
  <c r="J38"/>
  <c r="J50"/>
  <c r="J64"/>
  <c r="J76"/>
  <c r="J96"/>
  <c r="J15"/>
  <c r="J23"/>
  <c r="J31"/>
  <c r="J39"/>
  <c r="J47"/>
  <c r="J55"/>
  <c r="J63"/>
  <c r="J71"/>
  <c r="J79"/>
  <c r="J24"/>
  <c r="J78"/>
  <c r="J16"/>
  <c r="J28"/>
  <c r="J42"/>
  <c r="J54"/>
  <c r="J66"/>
  <c r="J80"/>
  <c r="J92"/>
  <c r="J9"/>
  <c r="J17"/>
  <c r="J25"/>
  <c r="J33"/>
  <c r="J41"/>
  <c r="J49"/>
  <c r="J57"/>
  <c r="J65"/>
  <c r="J73"/>
  <c r="J81"/>
  <c r="J8"/>
  <c r="J30"/>
  <c r="J52"/>
  <c r="J72"/>
  <c r="J94"/>
  <c r="J14"/>
  <c r="J46"/>
  <c r="J88"/>
  <c r="J104"/>
  <c r="J102"/>
  <c r="J97"/>
  <c r="J32"/>
  <c r="J70"/>
  <c r="J11"/>
  <c r="J35"/>
  <c r="J51"/>
  <c r="J67"/>
  <c r="J75"/>
  <c r="J87"/>
  <c r="J56"/>
  <c r="J98"/>
  <c r="J22"/>
  <c r="J36"/>
  <c r="J48"/>
  <c r="J60"/>
  <c r="J74"/>
  <c r="J86"/>
  <c r="J100"/>
  <c r="J13"/>
  <c r="J21"/>
  <c r="J29"/>
  <c r="J37"/>
  <c r="J45"/>
  <c r="J53"/>
  <c r="J61"/>
  <c r="J69"/>
  <c r="J77"/>
  <c r="J85"/>
  <c r="J20"/>
  <c r="J40"/>
  <c r="J62"/>
  <c r="J82"/>
  <c r="J83"/>
  <c r="J34"/>
  <c r="J68"/>
  <c r="J6"/>
  <c r="K7" s="1"/>
  <c r="H7" s="1"/>
  <c r="L6" l="1"/>
  <c r="L7"/>
  <c r="K8"/>
  <c r="K9" s="1"/>
  <c r="H8" l="1"/>
  <c r="L8" s="1"/>
  <c r="H9"/>
  <c r="K10"/>
  <c r="L9" l="1"/>
  <c r="H10"/>
  <c r="K11"/>
  <c r="L10" l="1"/>
  <c r="H11"/>
  <c r="K12"/>
  <c r="L11" l="1"/>
  <c r="H12"/>
  <c r="K13"/>
  <c r="L12" l="1"/>
  <c r="H13"/>
  <c r="K14"/>
  <c r="L13" l="1"/>
  <c r="H14"/>
  <c r="K15"/>
  <c r="L14" l="1"/>
  <c r="H15"/>
  <c r="K16"/>
  <c r="L15" l="1"/>
  <c r="H16"/>
  <c r="K17"/>
  <c r="L16" l="1"/>
  <c r="H17"/>
  <c r="K18"/>
  <c r="L17" l="1"/>
  <c r="H18"/>
  <c r="K19"/>
  <c r="L18" l="1"/>
  <c r="H19"/>
  <c r="K20"/>
  <c r="L19" l="1"/>
  <c r="H20"/>
  <c r="K21"/>
  <c r="L20" l="1"/>
  <c r="K22"/>
  <c r="H21"/>
  <c r="L21" l="1"/>
  <c r="H22"/>
  <c r="K23"/>
  <c r="L22" l="1"/>
  <c r="H23"/>
  <c r="K24"/>
  <c r="L23" l="1"/>
  <c r="H24"/>
  <c r="K25"/>
  <c r="L24" l="1"/>
  <c r="H25"/>
  <c r="K26"/>
  <c r="L25" l="1"/>
  <c r="H26"/>
  <c r="K27"/>
  <c r="L26" l="1"/>
  <c r="H27"/>
  <c r="K28"/>
  <c r="L27" l="1"/>
  <c r="K29"/>
  <c r="H28"/>
  <c r="L28" l="1"/>
  <c r="H29"/>
  <c r="K30"/>
  <c r="L29" l="1"/>
  <c r="K31"/>
  <c r="H30"/>
  <c r="L30" l="1"/>
  <c r="K32"/>
  <c r="H31"/>
  <c r="L31" l="1"/>
  <c r="H32"/>
  <c r="K33"/>
  <c r="L32" l="1"/>
  <c r="H33"/>
  <c r="K34"/>
  <c r="L33" l="1"/>
  <c r="H34"/>
  <c r="K35"/>
  <c r="L34" l="1"/>
  <c r="H35"/>
  <c r="K36"/>
  <c r="L35" l="1"/>
  <c r="H36"/>
  <c r="K37"/>
  <c r="L36" l="1"/>
  <c r="H37"/>
  <c r="K38"/>
  <c r="L37" l="1"/>
  <c r="H38"/>
  <c r="K39"/>
  <c r="L38" l="1"/>
  <c r="H39"/>
  <c r="K40"/>
  <c r="L39" l="1"/>
  <c r="H40"/>
  <c r="K41"/>
  <c r="L40" l="1"/>
  <c r="K42"/>
  <c r="H41"/>
  <c r="L41" l="1"/>
  <c r="H42"/>
  <c r="K43"/>
  <c r="L42" l="1"/>
  <c r="H43"/>
  <c r="K44"/>
  <c r="L43" l="1"/>
  <c r="H44"/>
  <c r="K45"/>
  <c r="L44" l="1"/>
  <c r="H45"/>
  <c r="K46"/>
  <c r="L45" l="1"/>
  <c r="H46"/>
  <c r="K47"/>
  <c r="L46" l="1"/>
  <c r="K48"/>
  <c r="H47"/>
  <c r="L47" l="1"/>
  <c r="K49"/>
  <c r="H48"/>
  <c r="L48" l="1"/>
  <c r="H49"/>
  <c r="K50"/>
  <c r="L49" l="1"/>
  <c r="H50"/>
  <c r="K51"/>
  <c r="L50" l="1"/>
  <c r="H51"/>
  <c r="K52"/>
  <c r="L51" l="1"/>
  <c r="H52"/>
  <c r="K53"/>
  <c r="L52" l="1"/>
  <c r="K54"/>
  <c r="H53"/>
  <c r="L53" l="1"/>
  <c r="H54"/>
  <c r="K55"/>
  <c r="L54" l="1"/>
  <c r="H55"/>
  <c r="K56"/>
  <c r="L55" l="1"/>
  <c r="H56"/>
  <c r="K57"/>
  <c r="L56" l="1"/>
  <c r="K58"/>
  <c r="H57"/>
  <c r="L57" l="1"/>
  <c r="K59"/>
  <c r="H58"/>
  <c r="H59" l="1"/>
  <c r="L59" s="1"/>
  <c r="K60"/>
  <c r="L58"/>
  <c r="H60" l="1"/>
  <c r="K61"/>
  <c r="L60" l="1"/>
  <c r="K62"/>
  <c r="H61"/>
  <c r="H62" l="1"/>
  <c r="L62" s="1"/>
  <c r="K63"/>
  <c r="L61"/>
  <c r="K100" l="1"/>
  <c r="K64"/>
  <c r="H63"/>
  <c r="K84" l="1"/>
  <c r="H100"/>
  <c r="L100" s="1"/>
  <c r="K101"/>
  <c r="H64"/>
  <c r="L64" s="1"/>
  <c r="K65"/>
  <c r="L63"/>
  <c r="H84" l="1"/>
  <c r="L84" s="1"/>
  <c r="K85"/>
  <c r="K102"/>
  <c r="H101"/>
  <c r="L101" s="1"/>
  <c r="K66"/>
  <c r="H65"/>
  <c r="H85" l="1"/>
  <c r="L85" s="1"/>
  <c r="K86"/>
  <c r="H102"/>
  <c r="L102" s="1"/>
  <c r="K103"/>
  <c r="H66"/>
  <c r="K67"/>
  <c r="L65"/>
  <c r="H86" l="1"/>
  <c r="L86" s="1"/>
  <c r="K87"/>
  <c r="H103"/>
  <c r="L103" s="1"/>
  <c r="K104"/>
  <c r="H104" s="1"/>
  <c r="L104" s="1"/>
  <c r="L66"/>
  <c r="K68"/>
  <c r="H67"/>
  <c r="H87" l="1"/>
  <c r="L87" s="1"/>
  <c r="K88"/>
  <c r="H68"/>
  <c r="L68" s="1"/>
  <c r="K69"/>
  <c r="L67"/>
  <c r="H88" l="1"/>
  <c r="L88" s="1"/>
  <c r="K89"/>
  <c r="H69"/>
  <c r="L69" s="1"/>
  <c r="K70"/>
  <c r="K90" l="1"/>
  <c r="H89"/>
  <c r="L89" s="1"/>
  <c r="H70"/>
  <c r="K71"/>
  <c r="H90" l="1"/>
  <c r="L90" s="1"/>
  <c r="K91"/>
  <c r="L70"/>
  <c r="K72"/>
  <c r="H71"/>
  <c r="K92" l="1"/>
  <c r="H91"/>
  <c r="L91" s="1"/>
  <c r="H72"/>
  <c r="K73"/>
  <c r="L71"/>
  <c r="K93" l="1"/>
  <c r="H92"/>
  <c r="L92" s="1"/>
  <c r="H73"/>
  <c r="L73" s="1"/>
  <c r="K74"/>
  <c r="L72"/>
  <c r="H93" l="1"/>
  <c r="L93" s="1"/>
  <c r="K94"/>
  <c r="K75"/>
  <c r="H74"/>
  <c r="L74" s="1"/>
  <c r="M6"/>
  <c r="N6" s="1"/>
  <c r="H94" l="1"/>
  <c r="L94" s="1"/>
  <c r="K95"/>
  <c r="H75"/>
  <c r="L75" s="1"/>
  <c r="K76"/>
  <c r="P6"/>
  <c r="AD6"/>
  <c r="O6"/>
  <c r="H95" l="1"/>
  <c r="L95" s="1"/>
  <c r="K96"/>
  <c r="H76"/>
  <c r="L76" s="1"/>
  <c r="K77"/>
  <c r="M7"/>
  <c r="N7" s="1"/>
  <c r="H96" l="1"/>
  <c r="L96" s="1"/>
  <c r="K97"/>
  <c r="H77"/>
  <c r="L77" s="1"/>
  <c r="K78"/>
  <c r="AD7"/>
  <c r="P7"/>
  <c r="O7"/>
  <c r="H97" l="1"/>
  <c r="L97" s="1"/>
  <c r="K98"/>
  <c r="H78"/>
  <c r="L78" s="1"/>
  <c r="K79"/>
  <c r="M8"/>
  <c r="H98" l="1"/>
  <c r="L98" s="1"/>
  <c r="K99"/>
  <c r="H99" s="1"/>
  <c r="L99" s="1"/>
  <c r="H79"/>
  <c r="L79" s="1"/>
  <c r="K80"/>
  <c r="N8"/>
  <c r="K81" l="1"/>
  <c r="H80"/>
  <c r="L80" s="1"/>
  <c r="AD8"/>
  <c r="P8"/>
  <c r="O8"/>
  <c r="H81" l="1"/>
  <c r="L81" s="1"/>
  <c r="K82"/>
  <c r="M9"/>
  <c r="K83" l="1"/>
  <c r="H83" s="1"/>
  <c r="L83" s="1"/>
  <c r="H82"/>
  <c r="L82" s="1"/>
  <c r="N9"/>
  <c r="AD9" l="1"/>
  <c r="P9"/>
  <c r="O9"/>
  <c r="M10" l="1"/>
  <c r="N10" l="1"/>
  <c r="AD10" l="1"/>
  <c r="P10"/>
  <c r="O10"/>
  <c r="M11" l="1"/>
  <c r="N11" l="1"/>
  <c r="AD11" l="1"/>
  <c r="P11"/>
  <c r="O11"/>
  <c r="M12" l="1"/>
  <c r="N12" l="1"/>
  <c r="AD12" l="1"/>
  <c r="O12"/>
  <c r="P12"/>
  <c r="M13" l="1"/>
  <c r="N13" l="1"/>
  <c r="AD13" l="1"/>
  <c r="P13"/>
  <c r="O13"/>
  <c r="M14" l="1"/>
  <c r="N14" l="1"/>
  <c r="AD14" l="1"/>
  <c r="P14"/>
  <c r="O14"/>
  <c r="M15" l="1"/>
  <c r="N15" l="1"/>
  <c r="AD15" l="1"/>
  <c r="P15"/>
  <c r="O15"/>
  <c r="M16" l="1"/>
  <c r="N16" l="1"/>
  <c r="AD16" l="1"/>
  <c r="P16"/>
  <c r="O16"/>
  <c r="M17" l="1"/>
  <c r="N17" l="1"/>
  <c r="AD17" l="1"/>
  <c r="P17"/>
  <c r="O17"/>
  <c r="M18" l="1"/>
  <c r="N18" l="1"/>
  <c r="AD18" l="1"/>
  <c r="P18"/>
  <c r="O18"/>
  <c r="M19" l="1"/>
  <c r="N19" l="1"/>
  <c r="AD19" l="1"/>
  <c r="P19"/>
  <c r="O19"/>
  <c r="M20" l="1"/>
  <c r="N20" l="1"/>
  <c r="AD20" l="1"/>
  <c r="P20"/>
  <c r="O20"/>
  <c r="M21" l="1"/>
  <c r="N21" l="1"/>
  <c r="AD21" l="1"/>
  <c r="O21"/>
  <c r="P21"/>
  <c r="M22" l="1"/>
  <c r="N22" l="1"/>
  <c r="AD22" l="1"/>
  <c r="P22"/>
  <c r="O22"/>
  <c r="M23" l="1"/>
  <c r="N23" l="1"/>
  <c r="AD23" l="1"/>
  <c r="P23"/>
  <c r="O23"/>
  <c r="M24" l="1"/>
  <c r="N24" l="1"/>
  <c r="AD24" l="1"/>
  <c r="P24"/>
  <c r="O24"/>
  <c r="M25" l="1"/>
  <c r="N25" l="1"/>
  <c r="AD25" l="1"/>
  <c r="O25"/>
  <c r="P25"/>
  <c r="M26" l="1"/>
  <c r="N26" l="1"/>
  <c r="AD26" l="1"/>
  <c r="P26"/>
  <c r="O26"/>
  <c r="M27" l="1"/>
  <c r="N27" l="1"/>
  <c r="AD27" l="1"/>
  <c r="P27"/>
  <c r="O27"/>
  <c r="M28" l="1"/>
  <c r="N28" l="1"/>
  <c r="AD28" l="1"/>
  <c r="P28"/>
  <c r="O28"/>
  <c r="M29" l="1"/>
  <c r="N29" l="1"/>
  <c r="AD29" l="1"/>
  <c r="P29"/>
  <c r="O29"/>
  <c r="M30" l="1"/>
  <c r="N30" l="1"/>
  <c r="AD30" l="1"/>
  <c r="P30"/>
  <c r="O30"/>
  <c r="M31" l="1"/>
  <c r="N31" l="1"/>
  <c r="AD31" l="1"/>
  <c r="P31"/>
  <c r="O31"/>
  <c r="M32" l="1"/>
  <c r="N32" l="1"/>
  <c r="AD32" l="1"/>
  <c r="P32"/>
  <c r="O32"/>
  <c r="M33" l="1"/>
  <c r="N33" l="1"/>
  <c r="AD33" l="1"/>
  <c r="O33"/>
  <c r="P33"/>
  <c r="M34" l="1"/>
  <c r="N34" l="1"/>
  <c r="AD34" l="1"/>
  <c r="P34"/>
  <c r="O34"/>
  <c r="M35" l="1"/>
  <c r="N35" l="1"/>
  <c r="AD35" l="1"/>
  <c r="P35"/>
  <c r="O35"/>
  <c r="M36" l="1"/>
  <c r="N36" l="1"/>
  <c r="P36" l="1"/>
  <c r="AD36"/>
  <c r="O36"/>
  <c r="M37" s="1"/>
  <c r="N37" l="1"/>
  <c r="AD37" l="1"/>
  <c r="P37"/>
  <c r="O37"/>
  <c r="M38" l="1"/>
  <c r="N38" l="1"/>
  <c r="AD38" l="1"/>
  <c r="P38"/>
  <c r="O38"/>
  <c r="M39" l="1"/>
  <c r="N39" l="1"/>
  <c r="AD39" l="1"/>
  <c r="P39"/>
  <c r="O39"/>
  <c r="M40" l="1"/>
  <c r="N40" l="1"/>
  <c r="AD40" l="1"/>
  <c r="O40"/>
  <c r="P40"/>
  <c r="M41" l="1"/>
  <c r="N41" l="1"/>
  <c r="AD41" l="1"/>
  <c r="P41"/>
  <c r="O41"/>
  <c r="M42" l="1"/>
  <c r="N42" l="1"/>
  <c r="AD42" l="1"/>
  <c r="O42"/>
  <c r="P42"/>
  <c r="M43" l="1"/>
  <c r="N43" l="1"/>
  <c r="AD43" l="1"/>
  <c r="O43"/>
  <c r="P43"/>
  <c r="M44" l="1"/>
  <c r="N44" l="1"/>
  <c r="AD44" l="1"/>
  <c r="P44"/>
  <c r="O44"/>
  <c r="M45" l="1"/>
  <c r="N45" l="1"/>
  <c r="AD45" l="1"/>
  <c r="P45"/>
  <c r="O45"/>
  <c r="M46" l="1"/>
  <c r="N46" l="1"/>
  <c r="AD46" l="1"/>
  <c r="P46"/>
  <c r="O46"/>
  <c r="M47" l="1"/>
  <c r="N47" l="1"/>
  <c r="AD47" l="1"/>
  <c r="O47"/>
  <c r="P47"/>
  <c r="M48" l="1"/>
  <c r="N48" l="1"/>
  <c r="P48" s="1"/>
  <c r="AD48" l="1"/>
  <c r="O48"/>
  <c r="M49" s="1"/>
  <c r="N49" l="1"/>
  <c r="AD49" l="1"/>
  <c r="O49"/>
  <c r="P49"/>
  <c r="M50" l="1"/>
  <c r="N50" l="1"/>
  <c r="AD50" l="1"/>
  <c r="O50"/>
  <c r="P50"/>
  <c r="M51" l="1"/>
  <c r="N51" l="1"/>
  <c r="AD51" l="1"/>
  <c r="P51"/>
  <c r="O51"/>
  <c r="M52" l="1"/>
  <c r="N52" l="1"/>
  <c r="AD52" l="1"/>
  <c r="P52"/>
  <c r="O52"/>
  <c r="M53" l="1"/>
  <c r="N53" l="1"/>
  <c r="AD53" l="1"/>
  <c r="P53"/>
  <c r="O53"/>
  <c r="M54" l="1"/>
  <c r="N54" l="1"/>
  <c r="AD54" l="1"/>
  <c r="P54"/>
  <c r="O54"/>
  <c r="M55" l="1"/>
  <c r="N55" l="1"/>
  <c r="AD55" l="1"/>
  <c r="P55"/>
  <c r="O55"/>
  <c r="M56" l="1"/>
  <c r="N56" l="1"/>
  <c r="AD56" l="1"/>
  <c r="P56"/>
  <c r="O56"/>
  <c r="M57" l="1"/>
  <c r="N57" l="1"/>
  <c r="AD57" l="1"/>
  <c r="P57"/>
  <c r="O57"/>
  <c r="M58" l="1"/>
  <c r="N58" l="1"/>
  <c r="AD58" l="1"/>
  <c r="P58"/>
  <c r="O58"/>
  <c r="M59" l="1"/>
  <c r="N59" l="1"/>
  <c r="AD59" l="1"/>
  <c r="P59"/>
  <c r="O59"/>
  <c r="M60" l="1"/>
  <c r="N60" l="1"/>
  <c r="AD60" l="1"/>
  <c r="P60"/>
  <c r="O60"/>
  <c r="M61" l="1"/>
  <c r="N61" l="1"/>
  <c r="AD61" l="1"/>
  <c r="P61"/>
  <c r="O61"/>
  <c r="M62" l="1"/>
  <c r="N62" l="1"/>
  <c r="AD62" l="1"/>
  <c r="P62"/>
  <c r="O62"/>
  <c r="M63" l="1"/>
  <c r="N63" l="1"/>
  <c r="AD63" l="1"/>
  <c r="P63"/>
  <c r="O63"/>
  <c r="M64" l="1"/>
  <c r="N64" l="1"/>
  <c r="AD64" l="1"/>
  <c r="P64"/>
  <c r="O64"/>
  <c r="M65" l="1"/>
  <c r="N65" l="1"/>
  <c r="AD65" l="1"/>
  <c r="P65"/>
  <c r="O65"/>
  <c r="M66" l="1"/>
  <c r="N66" l="1"/>
  <c r="AD66" l="1"/>
  <c r="P66"/>
  <c r="O66"/>
  <c r="M67" l="1"/>
  <c r="N67" l="1"/>
  <c r="AD67" l="1"/>
  <c r="P67"/>
  <c r="O67"/>
  <c r="M68" l="1"/>
  <c r="N68" l="1"/>
  <c r="AD68" l="1"/>
  <c r="O68"/>
  <c r="P68"/>
  <c r="M69" l="1"/>
  <c r="N69" l="1"/>
  <c r="AD69" l="1"/>
  <c r="P69"/>
  <c r="O69"/>
  <c r="M70" l="1"/>
  <c r="N70" l="1"/>
  <c r="AD70" l="1"/>
  <c r="O70"/>
  <c r="P70"/>
  <c r="M71" l="1"/>
  <c r="N71" l="1"/>
  <c r="AD71" l="1"/>
  <c r="P71"/>
  <c r="O71"/>
  <c r="M72" l="1"/>
  <c r="N72" l="1"/>
  <c r="AD72" l="1"/>
  <c r="O72"/>
  <c r="P72"/>
  <c r="M73" l="1"/>
  <c r="N73" l="1"/>
  <c r="AD73" l="1"/>
  <c r="P73"/>
  <c r="O73"/>
  <c r="M74" l="1"/>
  <c r="N74" l="1"/>
  <c r="AD74" l="1"/>
  <c r="O74"/>
  <c r="P74"/>
  <c r="M75" l="1"/>
  <c r="N75" l="1"/>
  <c r="AD75" l="1"/>
  <c r="P75"/>
  <c r="O75"/>
  <c r="M76" l="1"/>
  <c r="N76" l="1"/>
  <c r="AD76" l="1"/>
  <c r="O76"/>
  <c r="P76"/>
  <c r="M77" l="1"/>
  <c r="N77" l="1"/>
  <c r="AD77" l="1"/>
  <c r="P77"/>
  <c r="O77"/>
  <c r="M78" l="1"/>
  <c r="N78" l="1"/>
  <c r="AD78" l="1"/>
  <c r="O78"/>
  <c r="P78"/>
  <c r="M79" l="1"/>
  <c r="N79" l="1"/>
  <c r="AD79" l="1"/>
  <c r="P79"/>
  <c r="O79"/>
  <c r="M80" l="1"/>
  <c r="N80" l="1"/>
  <c r="AD80" l="1"/>
  <c r="O80"/>
  <c r="P80"/>
  <c r="M81" l="1"/>
  <c r="N81" l="1"/>
  <c r="AD81" l="1"/>
  <c r="P81"/>
  <c r="O81"/>
  <c r="M82" l="1"/>
  <c r="N82" l="1"/>
  <c r="AD82" l="1"/>
  <c r="P82"/>
  <c r="O82"/>
  <c r="M83" l="1"/>
  <c r="N83" l="1"/>
  <c r="AD83" l="1"/>
  <c r="P83"/>
  <c r="O83"/>
  <c r="M84" l="1"/>
  <c r="N84" l="1"/>
  <c r="AD84" l="1"/>
  <c r="P84"/>
  <c r="O84"/>
  <c r="M85" l="1"/>
  <c r="N85" l="1"/>
  <c r="AD85" l="1"/>
  <c r="P85"/>
  <c r="O85"/>
  <c r="M86" l="1"/>
  <c r="N86" l="1"/>
  <c r="AD86" l="1"/>
  <c r="O86"/>
  <c r="P86"/>
  <c r="M87" l="1"/>
  <c r="N87" l="1"/>
  <c r="AD87" l="1"/>
  <c r="P87"/>
  <c r="O87"/>
  <c r="M88" l="1"/>
  <c r="N88" l="1"/>
  <c r="AD88" l="1"/>
  <c r="P88"/>
  <c r="O88"/>
  <c r="M89" l="1"/>
  <c r="N89" l="1"/>
  <c r="AD89" l="1"/>
  <c r="P89"/>
  <c r="O89"/>
  <c r="M90" l="1"/>
  <c r="N90" l="1"/>
  <c r="AD90" l="1"/>
  <c r="P90"/>
  <c r="O90"/>
  <c r="M91" l="1"/>
  <c r="N91" l="1"/>
  <c r="AD91" l="1"/>
  <c r="P91"/>
  <c r="O91"/>
  <c r="M92" l="1"/>
  <c r="N92" l="1"/>
  <c r="AD92" l="1"/>
  <c r="O92"/>
  <c r="P92"/>
  <c r="M93" l="1"/>
  <c r="N93" l="1"/>
  <c r="AD93" l="1"/>
  <c r="P93"/>
  <c r="O93"/>
  <c r="M94" l="1"/>
  <c r="N94" l="1"/>
  <c r="AD94" l="1"/>
  <c r="P94"/>
  <c r="O94"/>
  <c r="M95" l="1"/>
  <c r="N95" l="1"/>
  <c r="AD95" l="1"/>
  <c r="P95"/>
  <c r="O95"/>
  <c r="M96" l="1"/>
  <c r="N96" l="1"/>
  <c r="AD96" l="1"/>
  <c r="P96"/>
  <c r="O96"/>
  <c r="M97" l="1"/>
  <c r="N97" l="1"/>
  <c r="AD97" l="1"/>
  <c r="P97"/>
  <c r="O97"/>
  <c r="M98" l="1"/>
  <c r="N98" l="1"/>
  <c r="AD98" l="1"/>
  <c r="P98"/>
  <c r="O98"/>
  <c r="M99" l="1"/>
  <c r="N99" l="1"/>
  <c r="AD99" l="1"/>
  <c r="P99"/>
  <c r="O99"/>
  <c r="M100" l="1"/>
  <c r="N100" l="1"/>
  <c r="AD100" l="1"/>
  <c r="P100"/>
  <c r="O100"/>
  <c r="M101" l="1"/>
  <c r="N101" l="1"/>
  <c r="AD101" l="1"/>
  <c r="P101"/>
  <c r="O101"/>
  <c r="M102" l="1"/>
  <c r="N102" l="1"/>
  <c r="AD102" l="1"/>
  <c r="P102"/>
  <c r="O102"/>
  <c r="M103" l="1"/>
  <c r="N103" l="1"/>
  <c r="AD103" l="1"/>
  <c r="P103"/>
  <c r="O103"/>
  <c r="M104" l="1"/>
  <c r="N104" l="1"/>
  <c r="AD104" l="1"/>
  <c r="O104"/>
  <c r="P104"/>
</calcChain>
</file>

<file path=xl/comments1.xml><?xml version="1.0" encoding="utf-8"?>
<comments xmlns="http://schemas.openxmlformats.org/spreadsheetml/2006/main">
  <authors>
    <author>Nick</author>
  </authors>
  <commentList>
    <comment ref="AI5" authorId="0">
      <text>
        <r>
          <rPr>
            <sz val="9"/>
            <color indexed="81"/>
            <rFont val="Tahoma"/>
            <family val="2"/>
          </rPr>
          <t xml:space="preserve">Enter your Profit Stop.  When the sheet reaches this amount, it will stop.  Then press F9 for another set of spins.
</t>
        </r>
      </text>
    </comment>
    <comment ref="AP5" authorId="0">
      <text>
        <r>
          <rPr>
            <sz val="9"/>
            <color indexed="81"/>
            <rFont val="Tahoma"/>
            <family val="2"/>
          </rPr>
          <t xml:space="preserve">Insert whatever negative progression you want in this column AP
</t>
        </r>
      </text>
    </comment>
    <comment ref="AI6" authorId="0">
      <text>
        <r>
          <rPr>
            <sz val="9"/>
            <color indexed="81"/>
            <rFont val="Tahoma"/>
            <family val="2"/>
          </rPr>
          <t xml:space="preserve">This is the loss at which the sheet will stop betting. Press F9 for another set of spins.
</t>
        </r>
      </text>
    </comment>
    <comment ref="AI7" authorId="0">
      <text>
        <r>
          <rPr>
            <sz val="9"/>
            <color indexed="81"/>
            <rFont val="Tahoma"/>
            <family val="2"/>
          </rPr>
          <t xml:space="preserve">This is the amount of units you wish  the Trailing Profit to start at.
</t>
        </r>
      </text>
    </comment>
    <comment ref="AI8" authorId="0">
      <text>
        <r>
          <rPr>
            <sz val="9"/>
            <color indexed="81"/>
            <rFont val="Tahoma"/>
            <family val="2"/>
          </rPr>
          <t xml:space="preserve">This is the % of your Peak Balance that you wish the Trailing Profit to stop at.  This will supercede your Stop Loss.
</t>
        </r>
      </text>
    </comment>
  </commentList>
</comments>
</file>

<file path=xl/sharedStrings.xml><?xml version="1.0" encoding="utf-8"?>
<sst xmlns="http://schemas.openxmlformats.org/spreadsheetml/2006/main" count="148" uniqueCount="39">
  <si>
    <t xml:space="preserve">  </t>
  </si>
  <si>
    <t>Lines</t>
  </si>
  <si>
    <t>Bet Amount</t>
  </si>
  <si>
    <t>Line Bets</t>
  </si>
  <si>
    <t>W/L</t>
  </si>
  <si>
    <t>Progression Levels</t>
  </si>
  <si>
    <t>Results</t>
  </si>
  <si>
    <t>Profit Target</t>
  </si>
  <si>
    <t>Stop Loss</t>
  </si>
  <si>
    <t>Progression Level</t>
  </si>
  <si>
    <t>Progression Amounts</t>
  </si>
  <si>
    <t xml:space="preserve"> </t>
  </si>
  <si>
    <t>Enter Stop Loss (-)</t>
  </si>
  <si>
    <t>Doz</t>
  </si>
  <si>
    <t>Col</t>
  </si>
  <si>
    <t>Streets</t>
  </si>
  <si>
    <t>F</t>
  </si>
  <si>
    <t>H</t>
  </si>
  <si>
    <t>R</t>
  </si>
  <si>
    <t>E</t>
  </si>
  <si>
    <t>L</t>
  </si>
  <si>
    <t>O</t>
  </si>
  <si>
    <t>B</t>
  </si>
  <si>
    <t>Fibo</t>
  </si>
  <si>
    <t>Marty</t>
  </si>
  <si>
    <t>Special</t>
  </si>
  <si>
    <t>no</t>
  </si>
  <si>
    <t>Trailing Profit Start</t>
  </si>
  <si>
    <t>Trailing Profit % (.00)</t>
  </si>
  <si>
    <t>Peak</t>
  </si>
  <si>
    <t>Bet Selection:  If last Line spun was "Odd" then bet all 3 EVEN Lines</t>
  </si>
  <si>
    <t>If last Line spun was "EVEN" then bet all 3 ODD Lines.</t>
  </si>
  <si>
    <t>ODD/EVEN LINES</t>
  </si>
  <si>
    <t>Enter Profit Stop</t>
  </si>
  <si>
    <t>For example:  If the last number was 1 (odd) the bet would be for</t>
  </si>
  <si>
    <t>the even Lines 2-4-6.</t>
  </si>
  <si>
    <t>If the last number was 10 (even) the bet would be for the odd lines 1-3-5</t>
  </si>
  <si>
    <t>Bankroll</t>
  </si>
  <si>
    <t>Press Function Key F9 for another set of spins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</si>
</sst>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6"/>
      <name val="Arial"/>
      <family val="2"/>
    </font>
    <font>
      <b/>
      <outline/>
      <sz val="1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8"/>
      <name val="Times New Roman"/>
      <family val="1"/>
      <charset val="1"/>
    </font>
    <font>
      <b/>
      <sz val="7"/>
      <color indexed="8"/>
      <name val="Arial Black"/>
      <family val="2"/>
      <charset val="1"/>
    </font>
    <font>
      <sz val="7"/>
      <name val="Arial Black"/>
      <family val="2"/>
      <charset val="1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7"/>
      <color indexed="63"/>
      <name val="Calibri"/>
      <family val="2"/>
    </font>
    <font>
      <b/>
      <sz val="8"/>
      <color indexed="63"/>
      <name val="Arial"/>
      <family val="2"/>
    </font>
    <font>
      <b/>
      <outline/>
      <sz val="22"/>
      <name val="Arial"/>
      <family val="2"/>
    </font>
    <font>
      <shadow/>
      <sz val="8"/>
      <color theme="1"/>
      <name val="Arial"/>
      <family val="2"/>
    </font>
    <font>
      <outline/>
      <sz val="15"/>
      <name val="Arial"/>
      <family val="2"/>
    </font>
    <font>
      <b/>
      <shadow/>
      <sz val="8"/>
      <color theme="1"/>
      <name val="Arial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49"/>
      </patternFill>
    </fill>
    <fill>
      <patternFill patternType="solid">
        <fgColor indexed="52"/>
        <bgColor indexed="53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indexed="5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9"/>
      </patternFill>
    </fill>
    <fill>
      <patternFill patternType="solid">
        <fgColor rgb="FFFFFF00"/>
        <bgColor indexed="34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textRotation="90"/>
    </xf>
    <xf numFmtId="0" fontId="6" fillId="4" borderId="2" xfId="0" applyFont="1" applyFill="1" applyBorder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6" fillId="3" borderId="0" xfId="0" applyFont="1" applyFill="1" applyAlignment="1">
      <alignment horizontal="center" textRotation="90"/>
    </xf>
    <xf numFmtId="0" fontId="6" fillId="6" borderId="0" xfId="0" applyFont="1" applyFill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6" fillId="0" borderId="1" xfId="0" applyFont="1" applyFill="1" applyBorder="1" applyAlignment="1">
      <alignment horizontal="center" textRotation="90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Border="1"/>
    <xf numFmtId="0" fontId="0" fillId="3" borderId="0" xfId="0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1" fillId="0" borderId="0" xfId="1"/>
    <xf numFmtId="0" fontId="11" fillId="0" borderId="0" xfId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4" fillId="0" borderId="1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6" borderId="10" xfId="0" applyFill="1" applyBorder="1" applyAlignment="1"/>
    <xf numFmtId="0" fontId="0" fillId="0" borderId="0" xfId="0" applyProtection="1">
      <protection locked="0"/>
    </xf>
    <xf numFmtId="0" fontId="0" fillId="4" borderId="7" xfId="0" applyFill="1" applyBorder="1" applyProtection="1">
      <protection locked="0"/>
    </xf>
    <xf numFmtId="0" fontId="5" fillId="4" borderId="8" xfId="0" applyFont="1" applyFill="1" applyBorder="1" applyProtection="1"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9" fillId="0" borderId="0" xfId="0" applyFont="1" applyBorder="1"/>
    <xf numFmtId="0" fontId="17" fillId="5" borderId="0" xfId="0" applyFont="1" applyFill="1" applyBorder="1" applyAlignment="1">
      <alignment horizontal="center"/>
    </xf>
    <xf numFmtId="0" fontId="0" fillId="0" borderId="0" xfId="0" applyFont="1" applyFill="1"/>
    <xf numFmtId="0" fontId="0" fillId="6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5" borderId="18" xfId="0" applyFont="1" applyFill="1" applyBorder="1" applyAlignment="1"/>
    <xf numFmtId="0" fontId="15" fillId="5" borderId="0" xfId="0" applyFont="1" applyFill="1" applyBorder="1" applyAlignment="1"/>
    <xf numFmtId="0" fontId="15" fillId="5" borderId="20" xfId="0" applyFont="1" applyFill="1" applyBorder="1" applyAlignment="1"/>
    <xf numFmtId="0" fontId="16" fillId="11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0" fillId="11" borderId="0" xfId="0" applyFill="1" applyAlignment="1">
      <alignment horizontal="center" textRotation="90"/>
    </xf>
    <xf numFmtId="0" fontId="0" fillId="11" borderId="0" xfId="0" applyFont="1" applyFill="1" applyAlignment="1">
      <alignment horizontal="center" textRotation="90"/>
    </xf>
    <xf numFmtId="0" fontId="18" fillId="11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0" fillId="11" borderId="0" xfId="0" applyFill="1"/>
    <xf numFmtId="0" fontId="16" fillId="11" borderId="0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1" borderId="6" xfId="0" applyFont="1" applyFill="1" applyBorder="1"/>
    <xf numFmtId="0" fontId="9" fillId="11" borderId="0" xfId="0" applyFont="1" applyFill="1" applyBorder="1"/>
    <xf numFmtId="0" fontId="7" fillId="12" borderId="15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0" borderId="0" xfId="0" applyBorder="1"/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4" xfId="0" applyFont="1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0" fillId="14" borderId="1" xfId="0" applyFill="1" applyBorder="1" applyAlignment="1">
      <alignment horizontal="center"/>
    </xf>
    <xf numFmtId="0" fontId="0" fillId="13" borderId="15" xfId="0" applyFont="1" applyFill="1" applyBorder="1" applyAlignment="1">
      <alignment horizontal="center" textRotation="90"/>
    </xf>
    <xf numFmtId="0" fontId="0" fillId="18" borderId="9" xfId="0" applyFill="1" applyBorder="1" applyAlignment="1">
      <alignment horizontal="center"/>
    </xf>
    <xf numFmtId="0" fontId="0" fillId="18" borderId="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9"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83"/>
  <sheetViews>
    <sheetView tabSelected="1" topLeftCell="F1" zoomScale="145" zoomScaleNormal="145" workbookViewId="0">
      <selection activeCell="AN5" sqref="AN5"/>
    </sheetView>
  </sheetViews>
  <sheetFormatPr defaultColWidth="11.5703125" defaultRowHeight="12.75"/>
  <cols>
    <col min="1" max="1" width="3.7109375" customWidth="1"/>
    <col min="2" max="2" width="10.7109375" style="5" hidden="1" customWidth="1"/>
    <col min="3" max="4" width="4.5703125" style="2" hidden="1" customWidth="1"/>
    <col min="5" max="5" width="6" style="2" hidden="1" customWidth="1"/>
    <col min="6" max="6" width="3.7109375" style="2" customWidth="1"/>
    <col min="7" max="7" width="3.7109375" style="2" hidden="1" customWidth="1"/>
    <col min="8" max="8" width="4.7109375" style="5" customWidth="1"/>
    <col min="9" max="9" width="9.7109375" style="2" customWidth="1"/>
    <col min="10" max="10" width="3.7109375" style="2" customWidth="1"/>
    <col min="11" max="12" width="3.7109375" style="2" hidden="1" customWidth="1"/>
    <col min="13" max="13" width="5.85546875" style="2" customWidth="1"/>
    <col min="14" max="14" width="8.42578125" style="2" customWidth="1"/>
    <col min="15" max="16" width="10.28515625" customWidth="1"/>
    <col min="17" max="28" width="3.7109375" style="3" hidden="1" customWidth="1"/>
    <col min="29" max="29" width="3.7109375" style="50" hidden="1" customWidth="1"/>
    <col min="30" max="30" width="10.7109375" style="50" customWidth="1"/>
    <col min="31" max="31" width="5.85546875" style="2" customWidth="1"/>
    <col min="32" max="32" width="6.42578125" style="2" customWidth="1"/>
    <col min="33" max="35" width="5.85546875" style="2" customWidth="1"/>
    <col min="36" max="36" width="3.140625" style="2" customWidth="1"/>
    <col min="37" max="37" width="5.85546875" customWidth="1"/>
    <col min="38" max="38" width="6.42578125" style="2" customWidth="1"/>
    <col min="39" max="39" width="4.5703125" customWidth="1"/>
    <col min="40" max="40" width="11.5703125" style="73"/>
    <col min="41" max="41" width="3.140625" style="2" customWidth="1"/>
    <col min="42" max="42" width="5.85546875" style="5" customWidth="1"/>
    <col min="43" max="45" width="6.42578125" style="2" customWidth="1"/>
    <col min="46" max="46" width="10.7109375" style="2" customWidth="1"/>
    <col min="47" max="47" width="4.5703125" style="2" customWidth="1"/>
    <col min="48" max="49" width="3.140625" style="2" customWidth="1"/>
    <col min="50" max="50" width="5.7109375" customWidth="1"/>
    <col min="51" max="57" width="11.140625" style="2" customWidth="1"/>
    <col min="58" max="60" width="11.140625" style="3" customWidth="1"/>
    <col min="61" max="61" width="11.140625" style="2" customWidth="1"/>
    <col min="62" max="62" width="11.140625" style="3" customWidth="1"/>
    <col min="63" max="63" width="11.5703125" style="2"/>
    <col min="64" max="97" width="11.5703125" style="3"/>
  </cols>
  <sheetData>
    <row r="1" spans="1:96" s="5" customFormat="1" ht="14.45" customHeight="1">
      <c r="A1" s="2"/>
      <c r="C1" s="2"/>
      <c r="D1" s="2"/>
      <c r="E1" s="2"/>
      <c r="F1" s="53"/>
      <c r="G1" s="53"/>
      <c r="H1" s="53"/>
      <c r="I1" s="81" t="s">
        <v>32</v>
      </c>
      <c r="J1" s="81"/>
      <c r="K1" s="81"/>
      <c r="L1" s="81"/>
      <c r="M1" s="81"/>
      <c r="N1" s="81"/>
      <c r="O1" s="81"/>
      <c r="P1" s="84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49"/>
      <c r="AD1" s="49"/>
      <c r="AE1" s="4" t="s">
        <v>0</v>
      </c>
      <c r="AF1" s="4"/>
      <c r="AG1" s="4"/>
      <c r="AH1" s="4"/>
      <c r="AI1" s="4"/>
      <c r="AJ1" s="4"/>
      <c r="AK1"/>
      <c r="AL1" s="1"/>
      <c r="AM1"/>
      <c r="AN1" s="74"/>
      <c r="AO1" s="2"/>
      <c r="AQ1"/>
      <c r="AR1"/>
      <c r="AS1"/>
      <c r="AT1"/>
      <c r="AU1"/>
      <c r="AV1"/>
      <c r="AW1"/>
      <c r="AX1" s="2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5" customFormat="1" ht="14.45" customHeight="1">
      <c r="A2" s="6" t="s">
        <v>26</v>
      </c>
      <c r="C2" s="6"/>
      <c r="D2" s="6"/>
      <c r="E2" s="6"/>
      <c r="F2" s="54"/>
      <c r="G2" s="54"/>
      <c r="H2" s="54"/>
      <c r="I2" s="82"/>
      <c r="J2" s="82"/>
      <c r="K2" s="82"/>
      <c r="L2" s="82"/>
      <c r="M2" s="82"/>
      <c r="N2" s="82"/>
      <c r="O2" s="82"/>
      <c r="P2" s="85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49"/>
      <c r="AD2" s="49"/>
      <c r="AE2" s="4"/>
      <c r="AF2"/>
      <c r="AG2" s="4"/>
      <c r="AH2" s="4"/>
      <c r="AI2" s="4"/>
      <c r="AJ2" s="4"/>
      <c r="AK2"/>
      <c r="AL2" s="1"/>
      <c r="AM2"/>
      <c r="AN2" s="74"/>
      <c r="AO2" s="2"/>
      <c r="AQ2"/>
      <c r="AR2"/>
      <c r="AS2"/>
      <c r="AT2"/>
      <c r="AU2"/>
      <c r="AV2"/>
      <c r="AW2"/>
      <c r="AX2" s="6" t="s">
        <v>26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s="7" customFormat="1" ht="19.5" customHeight="1" thickBot="1">
      <c r="A3" s="2"/>
      <c r="B3" s="5"/>
      <c r="C3" s="2"/>
      <c r="D3" s="2"/>
      <c r="E3" s="2"/>
      <c r="F3" s="55"/>
      <c r="G3" s="55"/>
      <c r="H3" s="55"/>
      <c r="I3" s="83"/>
      <c r="J3" s="83"/>
      <c r="K3" s="83"/>
      <c r="L3" s="83"/>
      <c r="M3" s="83"/>
      <c r="N3" s="83"/>
      <c r="O3" s="83"/>
      <c r="P3" s="86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49"/>
      <c r="AD3" s="49"/>
      <c r="AE3" s="102" t="s">
        <v>38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5"/>
      <c r="AQ3"/>
      <c r="AR3"/>
      <c r="AS3"/>
      <c r="AT3"/>
      <c r="AU3"/>
      <c r="AV3"/>
      <c r="AW3"/>
      <c r="AX3" s="2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s="14" customFormat="1" ht="99.75" thickBot="1">
      <c r="A4" s="2"/>
      <c r="B4" s="5"/>
      <c r="C4" s="2"/>
      <c r="D4" s="2"/>
      <c r="E4" s="2"/>
      <c r="F4" s="8" t="s">
        <v>1</v>
      </c>
      <c r="G4" s="8" t="s">
        <v>1</v>
      </c>
      <c r="H4" s="32" t="s">
        <v>2</v>
      </c>
      <c r="I4" s="51" t="s">
        <v>3</v>
      </c>
      <c r="J4" s="40" t="s">
        <v>4</v>
      </c>
      <c r="K4" s="101" t="s">
        <v>5</v>
      </c>
      <c r="L4" s="101" t="s">
        <v>6</v>
      </c>
      <c r="M4" s="8" t="s">
        <v>6</v>
      </c>
      <c r="N4" s="9" t="s">
        <v>37</v>
      </c>
      <c r="O4" s="69" t="s">
        <v>7</v>
      </c>
      <c r="P4" s="57" t="s">
        <v>8</v>
      </c>
      <c r="Q4" s="58"/>
      <c r="R4" s="58"/>
      <c r="S4" s="58"/>
      <c r="T4" s="58"/>
      <c r="U4" s="58"/>
      <c r="V4" s="58"/>
      <c r="W4" s="59"/>
      <c r="X4" s="59"/>
      <c r="Y4" s="59"/>
      <c r="Z4" s="59"/>
      <c r="AA4" s="59"/>
      <c r="AB4" s="59"/>
      <c r="AC4" s="59"/>
      <c r="AD4" s="60" t="s">
        <v>29</v>
      </c>
      <c r="AE4"/>
      <c r="AF4"/>
      <c r="AG4" s="10"/>
      <c r="AH4" s="10"/>
      <c r="AI4" s="10"/>
      <c r="AJ4" s="10"/>
      <c r="AK4"/>
      <c r="AL4"/>
      <c r="AM4"/>
      <c r="AN4" s="74"/>
      <c r="AO4" s="11" t="s">
        <v>9</v>
      </c>
      <c r="AP4" s="12" t="s">
        <v>10</v>
      </c>
      <c r="AQ4"/>
      <c r="AR4" s="1" t="s">
        <v>23</v>
      </c>
      <c r="AS4" s="1" t="s">
        <v>24</v>
      </c>
      <c r="AT4" s="1" t="s">
        <v>25</v>
      </c>
      <c r="AU4"/>
      <c r="AV4"/>
      <c r="AW4"/>
      <c r="AX4" s="2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 s="13"/>
      <c r="CJ4" s="13"/>
      <c r="CK4" s="13"/>
      <c r="CL4" s="13"/>
      <c r="CM4" s="13"/>
      <c r="CN4" s="13"/>
      <c r="CO4" s="13"/>
      <c r="CP4" s="13"/>
      <c r="CQ4" s="13"/>
      <c r="CR4" s="13"/>
    </row>
    <row r="5" spans="1:96" s="20" customFormat="1" ht="13.5">
      <c r="A5" s="75">
        <f ca="1">IF($A$2="no",INT(RAND()*36+1),INT(RAND()*37))</f>
        <v>6</v>
      </c>
      <c r="B5" s="35"/>
      <c r="C5" s="7"/>
      <c r="D5" s="7"/>
      <c r="E5" s="7"/>
      <c r="F5" s="15">
        <f t="shared" ref="F5:F68" ca="1" si="0">VLOOKUP(A5,$U$107:$AD$144,5,0)</f>
        <v>1</v>
      </c>
      <c r="G5" s="15" t="str">
        <f t="shared" ref="G5:G69" ca="1" si="1">VLOOKUP(ABS(F5),$U$107:$AD$144,9,0)</f>
        <v>O</v>
      </c>
      <c r="H5" s="33" t="s">
        <v>11</v>
      </c>
      <c r="I5" s="76"/>
      <c r="J5" s="77"/>
      <c r="K5" s="70">
        <v>1</v>
      </c>
      <c r="L5" s="100"/>
      <c r="M5" s="16"/>
      <c r="N5" s="17"/>
      <c r="O5" s="61">
        <v>0</v>
      </c>
      <c r="P5" s="61">
        <v>0</v>
      </c>
      <c r="Q5" s="62"/>
      <c r="R5" s="63"/>
      <c r="S5" s="64"/>
      <c r="T5" s="64"/>
      <c r="U5" s="63"/>
      <c r="V5" s="63"/>
      <c r="W5" s="65"/>
      <c r="X5" s="66"/>
      <c r="Y5" s="66"/>
      <c r="Z5" s="66"/>
      <c r="AA5" s="66"/>
      <c r="AB5" s="67"/>
      <c r="AC5" s="68"/>
      <c r="AD5" s="56">
        <v>0</v>
      </c>
      <c r="AE5" s="91" t="s">
        <v>33</v>
      </c>
      <c r="AF5" s="89"/>
      <c r="AG5" s="89"/>
      <c r="AH5" s="89"/>
      <c r="AI5" s="42">
        <v>50</v>
      </c>
      <c r="AJ5"/>
      <c r="AK5" s="18"/>
      <c r="AL5" s="72"/>
      <c r="AM5"/>
      <c r="AN5" s="74"/>
      <c r="AO5" s="19">
        <v>1</v>
      </c>
      <c r="AP5" s="44">
        <v>1</v>
      </c>
      <c r="AQ5"/>
      <c r="AR5" s="45">
        <v>1</v>
      </c>
      <c r="AS5" s="46">
        <v>1</v>
      </c>
      <c r="AT5" s="47">
        <v>1</v>
      </c>
      <c r="AU5"/>
      <c r="AV5"/>
      <c r="AW5"/>
      <c r="AX5" s="75">
        <f ca="1">IF($A$2="no",INT(RAND()*36+1),INT(RAND()*37))</f>
        <v>25</v>
      </c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25" thickBot="1">
      <c r="A6" s="75">
        <f t="shared" ref="A6:A69" ca="1" si="2">IF($A$2="no",INT(RAND()*36+1),INT(RAND()*37))</f>
        <v>25</v>
      </c>
      <c r="B6" s="35"/>
      <c r="C6" s="7"/>
      <c r="D6" s="7"/>
      <c r="E6" s="7"/>
      <c r="F6" s="15">
        <f t="shared" ca="1" si="0"/>
        <v>5</v>
      </c>
      <c r="G6" s="15" t="str">
        <f t="shared" ca="1" si="1"/>
        <v>O</v>
      </c>
      <c r="H6" s="33">
        <f ca="1">IF(A5&lt;&gt;"",VLOOKUP(K6,$AO$5:$AP$29,2),"")</f>
        <v>1</v>
      </c>
      <c r="I6" s="70" t="str">
        <f ca="1">IF($A5&lt;&gt;"",IF(G5="O","2,4,6",IF(G5="E","1,3,5","")),"")</f>
        <v>2,4,6</v>
      </c>
      <c r="J6" s="70" t="str">
        <f ca="1">IF(A6="","",IF(A6=0,"L",IF(OR(ABS(F6)=ABS(LEFT(I6,1)),ABS(F6)=ABS(MID(I6,3,1)),ABS(F6)=ABS(MID(I6,5,1))),"W","L")))</f>
        <v>L</v>
      </c>
      <c r="K6" s="70">
        <v>1</v>
      </c>
      <c r="L6" s="71">
        <f ca="1">IF(A6&lt;&gt;"",IF(J6="W",(ABS(H6)*(3)),(ABS(H6)*-(3))),0)</f>
        <v>-3</v>
      </c>
      <c r="M6" s="21">
        <f ca="1">IF($A6&lt;&gt;"",IF(OR(O5&lt;&gt;0,P5&lt;&gt;0),0,L6),"")</f>
        <v>-3</v>
      </c>
      <c r="N6" s="17">
        <f ca="1">IF(A6&lt;&gt;"",M6+N5,0)</f>
        <v>-3</v>
      </c>
      <c r="O6" s="56">
        <f ca="1">IF($A6&lt;&gt;"",IF(O5&gt;0,O5,IF(AND(AD5&gt;=$AI$7,$AI$8*AD5&gt;=N6),"Profit Target",IF(N6&gt;=$AI$5,"Profit Target",0))),0)</f>
        <v>0</v>
      </c>
      <c r="P6" s="56">
        <f ca="1">IF($A6&lt;&gt;"",IF(O5&lt;&gt;0,P5,IF(N6&lt;=$AI$6,"Stop Loss",0)),0)</f>
        <v>0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48"/>
      <c r="AD6" s="56">
        <f ca="1">IF(N6&gt;AD5,N6,AD5)</f>
        <v>0</v>
      </c>
      <c r="AE6" s="90" t="s">
        <v>12</v>
      </c>
      <c r="AF6" s="90"/>
      <c r="AG6" s="90"/>
      <c r="AH6" s="90"/>
      <c r="AI6" s="43">
        <v>-100</v>
      </c>
      <c r="AJ6"/>
      <c r="AL6"/>
      <c r="AN6" s="74"/>
      <c r="AO6" s="19">
        <v>2</v>
      </c>
      <c r="AP6" s="44">
        <v>2</v>
      </c>
      <c r="AQ6"/>
      <c r="AR6" s="45">
        <v>1</v>
      </c>
      <c r="AS6" s="46">
        <v>2</v>
      </c>
      <c r="AT6" s="47">
        <v>2</v>
      </c>
      <c r="AU6"/>
      <c r="AV6"/>
      <c r="AW6"/>
      <c r="AX6" s="75">
        <f t="shared" ref="AX6:AX69" ca="1" si="3">IF($A$2="no",INT(RAND()*36+1),INT(RAND()*37))</f>
        <v>3</v>
      </c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96" s="22" customFormat="1" ht="13.5">
      <c r="A7" s="75">
        <f t="shared" ca="1" si="2"/>
        <v>5</v>
      </c>
      <c r="B7" s="35"/>
      <c r="C7" s="7"/>
      <c r="D7" s="7"/>
      <c r="E7" s="7"/>
      <c r="F7" s="15">
        <f t="shared" ca="1" si="0"/>
        <v>1</v>
      </c>
      <c r="G7" s="15" t="str">
        <f t="shared" ca="1" si="1"/>
        <v>O</v>
      </c>
      <c r="H7" s="33">
        <f t="shared" ref="H7:H70" ca="1" si="4">IF(A6&lt;&gt;"",VLOOKUP(K7,$AO$5:$AP$29,2),"")</f>
        <v>2</v>
      </c>
      <c r="I7" s="70" t="str">
        <f t="shared" ref="I7:I70" ca="1" si="5">IF($A6&lt;&gt;"",IF(G6="O","2,4,6",IF(G6="E","1,3,5","")),"")</f>
        <v>2,4,6</v>
      </c>
      <c r="J7" s="70" t="str">
        <f t="shared" ref="J7:J70" ca="1" si="6">IF(A7="","",IF(A7=0,"L",IF(OR(ABS(F7)=ABS(LEFT(I7,1)),ABS(F7)=ABS(MID(I7,3,1)),ABS(F7)=ABS(MID(I7,5,1))),"W","L")))</f>
        <v>L</v>
      </c>
      <c r="K7" s="70">
        <f ca="1">IF(A6&lt;&gt;"",IF(J6="L",K6+1,1),"")</f>
        <v>2</v>
      </c>
      <c r="L7" s="71">
        <f t="shared" ref="L7:L70" ca="1" si="7">IF(A7&lt;&gt;"",IF(J7="W",(ABS(H7)*(3)),(ABS(H7)*-(3))),0)</f>
        <v>-6</v>
      </c>
      <c r="M7" s="21">
        <f ca="1">IF($A7&lt;&gt;"",IF(OR(O6&lt;&gt;0,P6&lt;&gt;0),0,L7),"")</f>
        <v>-6</v>
      </c>
      <c r="N7" s="17">
        <f ca="1">IF(A7&lt;&gt;"",M7+N6,0)</f>
        <v>-9</v>
      </c>
      <c r="O7" s="56">
        <f ca="1">IF($A7&lt;&gt;"",IF(O6&gt;0,O6,IF(AND(AD6&gt;=$AI$7,$AI$8*AD6&gt;=N7),"Profit Target",IF(N7&gt;=$AI$5,"Profit Target",0))),0)</f>
        <v>0</v>
      </c>
      <c r="P7" s="56">
        <f ca="1">IF($A7&lt;&gt;"",IF(O6&lt;&gt;0,P6,IF(N7&lt;=$AI$6,"Stop Loss",0)),0)</f>
        <v>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48"/>
      <c r="AD7" s="56">
        <f t="shared" ref="AD7:AD70" ca="1" si="8">IF(N7&gt;AD6,N7,AD6)</f>
        <v>0</v>
      </c>
      <c r="AE7" s="91" t="s">
        <v>27</v>
      </c>
      <c r="AF7" s="89"/>
      <c r="AG7" s="89"/>
      <c r="AH7" s="89"/>
      <c r="AI7" s="42">
        <v>10</v>
      </c>
      <c r="AJ7"/>
      <c r="AK7"/>
      <c r="AL7"/>
      <c r="AM7"/>
      <c r="AN7" s="74"/>
      <c r="AO7" s="19">
        <v>3</v>
      </c>
      <c r="AP7" s="44">
        <v>4</v>
      </c>
      <c r="AQ7"/>
      <c r="AR7" s="45">
        <v>2</v>
      </c>
      <c r="AS7" s="46">
        <v>4</v>
      </c>
      <c r="AT7" s="47">
        <v>4</v>
      </c>
      <c r="AU7"/>
      <c r="AV7"/>
      <c r="AW7"/>
      <c r="AX7" s="75">
        <f t="shared" ca="1" si="3"/>
        <v>22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s="22" customFormat="1" ht="14.25" thickBot="1">
      <c r="A8" s="75">
        <f t="shared" ca="1" si="2"/>
        <v>18</v>
      </c>
      <c r="B8" s="35"/>
      <c r="C8" s="7"/>
      <c r="D8" s="7"/>
      <c r="E8" s="7"/>
      <c r="F8" s="15">
        <f t="shared" ca="1" si="0"/>
        <v>3</v>
      </c>
      <c r="G8" s="15" t="str">
        <f t="shared" ca="1" si="1"/>
        <v>O</v>
      </c>
      <c r="H8" s="33">
        <f t="shared" ca="1" si="4"/>
        <v>4</v>
      </c>
      <c r="I8" s="70" t="str">
        <f t="shared" ca="1" si="5"/>
        <v>2,4,6</v>
      </c>
      <c r="J8" s="70" t="str">
        <f t="shared" ca="1" si="6"/>
        <v>L</v>
      </c>
      <c r="K8" s="70">
        <f t="shared" ref="K8:K71" ca="1" si="9">IF(A7&lt;&gt;"",IF(J7="L",K7+1,1),"")</f>
        <v>3</v>
      </c>
      <c r="L8" s="71">
        <f t="shared" ca="1" si="7"/>
        <v>-12</v>
      </c>
      <c r="M8" s="21">
        <f ca="1">IF($A8&lt;&gt;"",IF(OR(O7&lt;&gt;0,P7&lt;&gt;0),0,L8),"")</f>
        <v>-12</v>
      </c>
      <c r="N8" s="17">
        <f ca="1">IF(A8&lt;&gt;"",M8+N7,0)</f>
        <v>-21</v>
      </c>
      <c r="O8" s="56">
        <f ca="1">IF($A8&lt;&gt;"",IF(O7&gt;0,O7,IF(AND(AD7&gt;=$AI$7,$AI$8*AD7&gt;=N8),"Profit Target",IF(N8&gt;=$AI$5,"Profit Target",0))),0)</f>
        <v>0</v>
      </c>
      <c r="P8" s="56">
        <f ca="1">IF($A8&lt;&gt;"",IF(O7&lt;&gt;0,P7,IF(N8&lt;=$AI$6,"Stop Loss",0)),0)</f>
        <v>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48"/>
      <c r="AD8" s="56">
        <f t="shared" ca="1" si="8"/>
        <v>0</v>
      </c>
      <c r="AE8" s="92" t="s">
        <v>28</v>
      </c>
      <c r="AF8" s="90"/>
      <c r="AG8" s="90"/>
      <c r="AH8" s="90"/>
      <c r="AI8" s="43">
        <v>0.99</v>
      </c>
      <c r="AJ8"/>
      <c r="AK8"/>
      <c r="AL8"/>
      <c r="AM8"/>
      <c r="AN8" s="74"/>
      <c r="AO8" s="19">
        <v>4</v>
      </c>
      <c r="AP8" s="44">
        <v>8</v>
      </c>
      <c r="AQ8"/>
      <c r="AR8" s="45">
        <v>3</v>
      </c>
      <c r="AS8" s="46">
        <v>8</v>
      </c>
      <c r="AT8" s="47">
        <v>6</v>
      </c>
      <c r="AU8"/>
      <c r="AV8"/>
      <c r="AW8"/>
      <c r="AX8" s="75">
        <f t="shared" ca="1" si="3"/>
        <v>34</v>
      </c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s="22" customFormat="1" ht="13.5">
      <c r="A9" s="75">
        <f t="shared" ca="1" si="2"/>
        <v>34</v>
      </c>
      <c r="B9" s="35"/>
      <c r="C9" s="7"/>
      <c r="D9" s="7"/>
      <c r="E9" s="7"/>
      <c r="F9" s="15">
        <f t="shared" ca="1" si="0"/>
        <v>6</v>
      </c>
      <c r="G9" s="15" t="str">
        <f t="shared" ca="1" si="1"/>
        <v>E</v>
      </c>
      <c r="H9" s="33">
        <f t="shared" ca="1" si="4"/>
        <v>8</v>
      </c>
      <c r="I9" s="70" t="str">
        <f t="shared" ca="1" si="5"/>
        <v>2,4,6</v>
      </c>
      <c r="J9" s="70" t="str">
        <f t="shared" ca="1" si="6"/>
        <v>W</v>
      </c>
      <c r="K9" s="70">
        <f t="shared" ca="1" si="9"/>
        <v>4</v>
      </c>
      <c r="L9" s="71">
        <f t="shared" ca="1" si="7"/>
        <v>24</v>
      </c>
      <c r="M9" s="21">
        <f ca="1">IF($A9&lt;&gt;"",IF(OR(O8&lt;&gt;0,P8&lt;&gt;0),0,L9),"")</f>
        <v>24</v>
      </c>
      <c r="N9" s="17">
        <f ca="1">IF(A9&lt;&gt;"",M9+N8,0)</f>
        <v>3</v>
      </c>
      <c r="O9" s="56">
        <f ca="1">IF($A9&lt;&gt;"",IF(O8&gt;0,O8,IF(AND(AD8&gt;=$AI$7,$AI$8*AD8&gt;=N9),"Profit Target",IF(N9&gt;=$AI$5,"Profit Target",0))),0)</f>
        <v>0</v>
      </c>
      <c r="P9" s="56">
        <f ca="1">IF($A9&lt;&gt;"",IF(O8&lt;&gt;0,P8,IF(N9&lt;=$AI$6,"Stop Loss",0)),0)</f>
        <v>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48"/>
      <c r="AD9" s="56">
        <f t="shared" ca="1" si="8"/>
        <v>3</v>
      </c>
      <c r="AE9" s="1"/>
      <c r="AF9" s="1"/>
      <c r="AG9"/>
      <c r="AH9"/>
      <c r="AI9"/>
      <c r="AJ9"/>
      <c r="AK9"/>
      <c r="AL9" s="74"/>
      <c r="AM9"/>
      <c r="AN9" s="74"/>
      <c r="AO9" s="19">
        <v>5</v>
      </c>
      <c r="AP9" s="44">
        <v>16</v>
      </c>
      <c r="AQ9"/>
      <c r="AR9" s="45">
        <v>5</v>
      </c>
      <c r="AS9" s="46">
        <v>16</v>
      </c>
      <c r="AT9" s="47">
        <v>9</v>
      </c>
      <c r="AU9"/>
      <c r="AV9"/>
      <c r="AW9"/>
      <c r="AX9" s="75">
        <f t="shared" ca="1" si="3"/>
        <v>22</v>
      </c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s="23" customFormat="1" ht="13.5">
      <c r="A10" s="75">
        <f t="shared" ca="1" si="2"/>
        <v>20</v>
      </c>
      <c r="B10" s="35"/>
      <c r="C10" s="7"/>
      <c r="D10" s="7"/>
      <c r="E10" s="7"/>
      <c r="F10" s="15">
        <f t="shared" ca="1" si="0"/>
        <v>4</v>
      </c>
      <c r="G10" s="15" t="str">
        <f t="shared" ca="1" si="1"/>
        <v>E</v>
      </c>
      <c r="H10" s="33">
        <f t="shared" ca="1" si="4"/>
        <v>1</v>
      </c>
      <c r="I10" s="70" t="str">
        <f t="shared" ca="1" si="5"/>
        <v>1,3,5</v>
      </c>
      <c r="J10" s="70" t="str">
        <f t="shared" ca="1" si="6"/>
        <v>L</v>
      </c>
      <c r="K10" s="70">
        <f t="shared" ca="1" si="9"/>
        <v>1</v>
      </c>
      <c r="L10" s="71">
        <f t="shared" ca="1" si="7"/>
        <v>-3</v>
      </c>
      <c r="M10" s="21">
        <f ca="1">IF($A10&lt;&gt;"",IF(OR(O9&lt;&gt;0,P9&lt;&gt;0),0,L10),"")</f>
        <v>-3</v>
      </c>
      <c r="N10" s="17">
        <f ca="1">IF(A10&lt;&gt;"",M10+N9,0)</f>
        <v>0</v>
      </c>
      <c r="O10" s="56">
        <f ca="1">IF($A10&lt;&gt;"",IF(O9&gt;0,O9,IF(AND(AD9&gt;=$AI$7,$AI$8*AD9&gt;=N10),"Profit Target",IF(N10&gt;=$AI$5,"Profit Target",0))),0)</f>
        <v>0</v>
      </c>
      <c r="P10" s="56">
        <f ca="1">IF($A10&lt;&gt;"",IF(O9&lt;&gt;0,P9,IF(N10&lt;=$AI$6,"Stop Loss",0)),0)</f>
        <v>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48"/>
      <c r="AD10" s="56">
        <f t="shared" ca="1" si="8"/>
        <v>3</v>
      </c>
      <c r="AE10" s="87"/>
      <c r="AF10" s="87"/>
      <c r="AG10" s="87"/>
      <c r="AH10" s="87"/>
      <c r="AI10" s="88"/>
      <c r="AJ10"/>
      <c r="AK10"/>
      <c r="AL10"/>
      <c r="AM10"/>
      <c r="AN10" s="74"/>
      <c r="AO10" s="19">
        <v>6</v>
      </c>
      <c r="AP10" s="44">
        <v>32</v>
      </c>
      <c r="AQ10"/>
      <c r="AR10" s="45">
        <v>8</v>
      </c>
      <c r="AS10" s="46">
        <v>32</v>
      </c>
      <c r="AT10" s="47">
        <v>13</v>
      </c>
      <c r="AU10"/>
      <c r="AV10"/>
      <c r="AW10"/>
      <c r="AX10" s="75">
        <f t="shared" ca="1" si="3"/>
        <v>18</v>
      </c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s="23" customFormat="1" ht="13.5">
      <c r="A11" s="75">
        <f t="shared" ca="1" si="2"/>
        <v>9</v>
      </c>
      <c r="B11" s="35"/>
      <c r="C11" s="7"/>
      <c r="D11" s="7"/>
      <c r="E11" s="7"/>
      <c r="F11" s="15">
        <f t="shared" ca="1" si="0"/>
        <v>2</v>
      </c>
      <c r="G11" s="15" t="str">
        <f t="shared" ca="1" si="1"/>
        <v>E</v>
      </c>
      <c r="H11" s="33">
        <f t="shared" ca="1" si="4"/>
        <v>2</v>
      </c>
      <c r="I11" s="70" t="str">
        <f t="shared" ca="1" si="5"/>
        <v>1,3,5</v>
      </c>
      <c r="J11" s="70" t="str">
        <f t="shared" ca="1" si="6"/>
        <v>L</v>
      </c>
      <c r="K11" s="70">
        <f t="shared" ca="1" si="9"/>
        <v>2</v>
      </c>
      <c r="L11" s="71">
        <f t="shared" ca="1" si="7"/>
        <v>-6</v>
      </c>
      <c r="M11" s="21">
        <f ca="1">IF($A11&lt;&gt;"",IF(OR(O10&lt;&gt;0,P10&lt;&gt;0),0,L11),"")</f>
        <v>-6</v>
      </c>
      <c r="N11" s="17">
        <f ca="1">IF(A11&lt;&gt;"",M11+N10,0)</f>
        <v>-6</v>
      </c>
      <c r="O11" s="56">
        <f ca="1">IF($A11&lt;&gt;"",IF(O10&gt;0,O10,IF(AND(AD10&gt;=$AI$7,$AI$8*AD10&gt;=N11),"Profit Target",IF(N11&gt;=$AI$5,"Profit Target",0))),0)</f>
        <v>0</v>
      </c>
      <c r="P11" s="56">
        <f ca="1">IF($A11&lt;&gt;"",IF(O10&lt;&gt;0,P10,IF(N11&lt;=$AI$6,"Stop Loss",0)),0)</f>
        <v>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48"/>
      <c r="AD11" s="56">
        <f t="shared" ca="1" si="8"/>
        <v>3</v>
      </c>
      <c r="AE11" s="1"/>
      <c r="AF11" s="1"/>
      <c r="AG11"/>
      <c r="AH11"/>
      <c r="AI11"/>
      <c r="AJ11"/>
      <c r="AK11"/>
      <c r="AL11"/>
      <c r="AM11"/>
      <c r="AN11" s="74"/>
      <c r="AO11" s="19">
        <v>7</v>
      </c>
      <c r="AP11" s="44">
        <v>64</v>
      </c>
      <c r="AQ11"/>
      <c r="AR11" s="45">
        <v>13</v>
      </c>
      <c r="AS11" s="46">
        <v>64</v>
      </c>
      <c r="AT11" s="47">
        <v>18</v>
      </c>
      <c r="AU11"/>
      <c r="AV11"/>
      <c r="AW11"/>
      <c r="AX11" s="75">
        <f t="shared" ca="1" si="3"/>
        <v>35</v>
      </c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s="23" customFormat="1" ht="14.25" thickBot="1">
      <c r="A12" s="75">
        <f t="shared" ca="1" si="2"/>
        <v>15</v>
      </c>
      <c r="B12" s="35"/>
      <c r="C12" s="7"/>
      <c r="D12" s="7"/>
      <c r="E12" s="7"/>
      <c r="F12" s="15">
        <f t="shared" ca="1" si="0"/>
        <v>3</v>
      </c>
      <c r="G12" s="15" t="str">
        <f t="shared" ca="1" si="1"/>
        <v>O</v>
      </c>
      <c r="H12" s="33">
        <f t="shared" ca="1" si="4"/>
        <v>4</v>
      </c>
      <c r="I12" s="70" t="str">
        <f t="shared" ca="1" si="5"/>
        <v>1,3,5</v>
      </c>
      <c r="J12" s="70" t="str">
        <f t="shared" ca="1" si="6"/>
        <v>W</v>
      </c>
      <c r="K12" s="70">
        <f t="shared" ca="1" si="9"/>
        <v>3</v>
      </c>
      <c r="L12" s="71">
        <f t="shared" ca="1" si="7"/>
        <v>12</v>
      </c>
      <c r="M12" s="21">
        <f ca="1">IF($A12&lt;&gt;"",IF(OR(O11&lt;&gt;0,P11&lt;&gt;0),0,L12),"")</f>
        <v>12</v>
      </c>
      <c r="N12" s="17">
        <f ca="1">IF(A12&lt;&gt;"",M12+N11,0)</f>
        <v>6</v>
      </c>
      <c r="O12" s="56">
        <f ca="1">IF($A12&lt;&gt;"",IF(O11&gt;0,O11,IF(AND(AD11&gt;=$AI$7,$AI$8*AD11&gt;=N12),"Profit Target",IF(N12&gt;=$AI$5,"Profit Target",0))),0)</f>
        <v>0</v>
      </c>
      <c r="P12" s="56">
        <f ca="1">IF($A12&lt;&gt;"",IF(O11&lt;&gt;0,P11,IF(N12&lt;=$AI$6,"Stop Loss",0)),0)</f>
        <v>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48"/>
      <c r="AD12" s="56">
        <f t="shared" ca="1" si="8"/>
        <v>6</v>
      </c>
      <c r="AE12" s="1"/>
      <c r="AF12" s="1"/>
      <c r="AG12"/>
      <c r="AH12"/>
      <c r="AI12"/>
      <c r="AJ12"/>
      <c r="AK12"/>
      <c r="AL12"/>
      <c r="AM12"/>
      <c r="AN12" s="74"/>
      <c r="AO12" s="19">
        <v>8</v>
      </c>
      <c r="AP12" s="44">
        <v>128</v>
      </c>
      <c r="AQ12"/>
      <c r="AR12" s="45">
        <v>21</v>
      </c>
      <c r="AS12" s="46">
        <v>128</v>
      </c>
      <c r="AT12" s="47">
        <v>25</v>
      </c>
      <c r="AU12"/>
      <c r="AV12"/>
      <c r="AW12"/>
      <c r="AX12" s="75">
        <f t="shared" ca="1" si="3"/>
        <v>17</v>
      </c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s="23" customFormat="1" ht="13.5">
      <c r="A13" s="75">
        <f t="shared" ca="1" si="2"/>
        <v>25</v>
      </c>
      <c r="B13" s="35"/>
      <c r="C13" s="7"/>
      <c r="D13" s="7"/>
      <c r="E13" s="7"/>
      <c r="F13" s="15">
        <f t="shared" ca="1" si="0"/>
        <v>5</v>
      </c>
      <c r="G13" s="15" t="str">
        <f t="shared" ca="1" si="1"/>
        <v>O</v>
      </c>
      <c r="H13" s="33">
        <f t="shared" ca="1" si="4"/>
        <v>1</v>
      </c>
      <c r="I13" s="70" t="str">
        <f t="shared" ca="1" si="5"/>
        <v>2,4,6</v>
      </c>
      <c r="J13" s="70" t="str">
        <f t="shared" ca="1" si="6"/>
        <v>L</v>
      </c>
      <c r="K13" s="70">
        <f t="shared" ca="1" si="9"/>
        <v>1</v>
      </c>
      <c r="L13" s="71">
        <f t="shared" ca="1" si="7"/>
        <v>-3</v>
      </c>
      <c r="M13" s="21">
        <f ca="1">IF($A13&lt;&gt;"",IF(OR(O12&lt;&gt;0,P12&lt;&gt;0),0,L13),"")</f>
        <v>-3</v>
      </c>
      <c r="N13" s="17">
        <f ca="1">IF(A13&lt;&gt;"",M13+N12,0)</f>
        <v>3</v>
      </c>
      <c r="O13" s="56">
        <f ca="1">IF($A13&lt;&gt;"",IF(O12&gt;0,O12,IF(AND(AD12&gt;=$AI$7,$AI$8*AD12&gt;=N13),"Profit Target",IF(N13&gt;=$AI$5,"Profit Target",0))),0)</f>
        <v>0</v>
      </c>
      <c r="P13" s="56">
        <f ca="1">IF($A13&lt;&gt;"",IF(O12&lt;&gt;0,P12,IF(N13&lt;=$AI$6,"Stop Loss",0)),0)</f>
        <v>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48"/>
      <c r="AD13" s="56">
        <f t="shared" ca="1" si="8"/>
        <v>6</v>
      </c>
      <c r="AE13" s="98" t="s">
        <v>30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19">
        <v>9</v>
      </c>
      <c r="AP13" s="44">
        <v>256</v>
      </c>
      <c r="AQ13"/>
      <c r="AR13" s="45">
        <v>34</v>
      </c>
      <c r="AS13" s="46">
        <v>256</v>
      </c>
      <c r="AT13" s="47">
        <v>34</v>
      </c>
      <c r="AU13"/>
      <c r="AV13"/>
      <c r="AW13"/>
      <c r="AX13" s="75">
        <f t="shared" ca="1" si="3"/>
        <v>30</v>
      </c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s="23" customFormat="1" ht="13.5">
      <c r="A14" s="75">
        <f t="shared" ca="1" si="2"/>
        <v>17</v>
      </c>
      <c r="B14" s="35"/>
      <c r="C14" s="7"/>
      <c r="D14" s="7"/>
      <c r="E14" s="7"/>
      <c r="F14" s="15">
        <f t="shared" ca="1" si="0"/>
        <v>3</v>
      </c>
      <c r="G14" s="15" t="str">
        <f t="shared" ca="1" si="1"/>
        <v>O</v>
      </c>
      <c r="H14" s="33">
        <f t="shared" ca="1" si="4"/>
        <v>2</v>
      </c>
      <c r="I14" s="70" t="str">
        <f t="shared" ca="1" si="5"/>
        <v>2,4,6</v>
      </c>
      <c r="J14" s="70" t="str">
        <f t="shared" ca="1" si="6"/>
        <v>L</v>
      </c>
      <c r="K14" s="70">
        <f t="shared" ca="1" si="9"/>
        <v>2</v>
      </c>
      <c r="L14" s="71">
        <f t="shared" ca="1" si="7"/>
        <v>-6</v>
      </c>
      <c r="M14" s="21">
        <f ca="1">IF($A14&lt;&gt;"",IF(OR(O13&lt;&gt;0,P13&lt;&gt;0),0,L14),"")</f>
        <v>-6</v>
      </c>
      <c r="N14" s="17">
        <f ca="1">IF(A14&lt;&gt;"",M14+N13,0)</f>
        <v>-3</v>
      </c>
      <c r="O14" s="56">
        <f ca="1">IF($A14&lt;&gt;"",IF(O13&gt;0,O13,IF(AND(AD13&gt;=$AI$7,$AI$8*AD13&gt;=N14),"Profit Target",IF(N14&gt;=$AI$5,"Profit Target",0))),0)</f>
        <v>0</v>
      </c>
      <c r="P14" s="56">
        <f ca="1">IF($A14&lt;&gt;"",IF(O13&lt;&gt;0,P13,IF(N14&lt;=$AI$6,"Stop Loss",0)),0)</f>
        <v>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48"/>
      <c r="AD14" s="56">
        <f t="shared" ca="1" si="8"/>
        <v>6</v>
      </c>
      <c r="AE14" s="93" t="s">
        <v>31</v>
      </c>
      <c r="AF14" s="94"/>
      <c r="AG14" s="94"/>
      <c r="AH14" s="94"/>
      <c r="AI14" s="94"/>
      <c r="AJ14" s="94"/>
      <c r="AK14" s="94"/>
      <c r="AL14" s="94"/>
      <c r="AM14" s="94"/>
      <c r="AN14" s="94"/>
      <c r="AO14" s="19">
        <v>10</v>
      </c>
      <c r="AP14" s="44">
        <v>512</v>
      </c>
      <c r="AQ14"/>
      <c r="AR14" s="45">
        <v>55</v>
      </c>
      <c r="AS14" s="46">
        <v>512</v>
      </c>
      <c r="AT14" s="47">
        <v>46</v>
      </c>
      <c r="AU14"/>
      <c r="AV14"/>
      <c r="AW14"/>
      <c r="AX14" s="75">
        <f t="shared" ca="1" si="3"/>
        <v>10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s="23" customFormat="1" ht="13.5">
      <c r="A15" s="75">
        <f t="shared" ca="1" si="2"/>
        <v>9</v>
      </c>
      <c r="B15" s="35"/>
      <c r="C15" s="7"/>
      <c r="D15" s="7"/>
      <c r="E15" s="7"/>
      <c r="F15" s="15">
        <f t="shared" ca="1" si="0"/>
        <v>2</v>
      </c>
      <c r="G15" s="15" t="str">
        <f t="shared" ca="1" si="1"/>
        <v>E</v>
      </c>
      <c r="H15" s="33">
        <f t="shared" ca="1" si="4"/>
        <v>4</v>
      </c>
      <c r="I15" s="70" t="str">
        <f t="shared" ca="1" si="5"/>
        <v>2,4,6</v>
      </c>
      <c r="J15" s="70" t="str">
        <f t="shared" ca="1" si="6"/>
        <v>W</v>
      </c>
      <c r="K15" s="70">
        <f t="shared" ca="1" si="9"/>
        <v>3</v>
      </c>
      <c r="L15" s="71">
        <f t="shared" ca="1" si="7"/>
        <v>12</v>
      </c>
      <c r="M15" s="21">
        <f ca="1">IF($A15&lt;&gt;"",IF(OR(O14&lt;&gt;0,P14&lt;&gt;0),0,L15),"")</f>
        <v>12</v>
      </c>
      <c r="N15" s="17">
        <f ca="1">IF(A15&lt;&gt;"",M15+N14,0)</f>
        <v>9</v>
      </c>
      <c r="O15" s="56">
        <f ca="1">IF($A15&lt;&gt;"",IF(O14&gt;0,O14,IF(AND(AD14&gt;=$AI$7,$AI$8*AD14&gt;=N15),"Profit Target",IF(N15&gt;=$AI$5,"Profit Target",0))),0)</f>
        <v>0</v>
      </c>
      <c r="P15" s="56">
        <f ca="1">IF($A15&lt;&gt;"",IF(O14&lt;&gt;0,P14,IF(N15&lt;=$AI$6,"Stop Loss",0)),0)</f>
        <v>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48"/>
      <c r="AD15" s="56">
        <f t="shared" ca="1" si="8"/>
        <v>9</v>
      </c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19">
        <v>11</v>
      </c>
      <c r="AP15" s="44">
        <v>1023</v>
      </c>
      <c r="AQ15"/>
      <c r="AR15" s="45">
        <v>89</v>
      </c>
      <c r="AS15" s="46">
        <v>1024</v>
      </c>
      <c r="AT15" s="47">
        <v>62</v>
      </c>
      <c r="AU15"/>
      <c r="AV15"/>
      <c r="AW15"/>
      <c r="AX15" s="75">
        <f t="shared" ca="1" si="3"/>
        <v>9</v>
      </c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s="23" customFormat="1" ht="13.5">
      <c r="A16" s="75">
        <f t="shared" ca="1" si="2"/>
        <v>15</v>
      </c>
      <c r="B16" s="35"/>
      <c r="C16" s="7"/>
      <c r="D16" s="7"/>
      <c r="E16" s="7"/>
      <c r="F16" s="15">
        <f t="shared" ca="1" si="0"/>
        <v>3</v>
      </c>
      <c r="G16" s="15" t="str">
        <f t="shared" ca="1" si="1"/>
        <v>O</v>
      </c>
      <c r="H16" s="33">
        <f t="shared" ca="1" si="4"/>
        <v>1</v>
      </c>
      <c r="I16" s="70" t="str">
        <f t="shared" ca="1" si="5"/>
        <v>1,3,5</v>
      </c>
      <c r="J16" s="70" t="str">
        <f t="shared" ca="1" si="6"/>
        <v>W</v>
      </c>
      <c r="K16" s="70">
        <f t="shared" ca="1" si="9"/>
        <v>1</v>
      </c>
      <c r="L16" s="71">
        <f t="shared" ca="1" si="7"/>
        <v>3</v>
      </c>
      <c r="M16" s="21">
        <f ca="1">IF($A16&lt;&gt;"",IF(OR(O15&lt;&gt;0,P15&lt;&gt;0),0,L16),"")</f>
        <v>3</v>
      </c>
      <c r="N16" s="17">
        <f ca="1">IF(A16&lt;&gt;"",M16+N15,0)</f>
        <v>12</v>
      </c>
      <c r="O16" s="56">
        <f ca="1">IF($A16&lt;&gt;"",IF(O15&gt;0,O15,IF(AND(AD15&gt;=$AI$7,$AI$8*AD15&gt;=N16),"Profit Target",IF(N16&gt;=$AI$5,"Profit Target",0))),0)</f>
        <v>0</v>
      </c>
      <c r="P16" s="56">
        <f ca="1">IF($A16&lt;&gt;"",IF(O15&lt;&gt;0,P15,IF(N16&lt;=$AI$6,"Stop Loss",0)),0)</f>
        <v>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48"/>
      <c r="AD16" s="56">
        <f t="shared" ca="1" si="8"/>
        <v>12</v>
      </c>
      <c r="AE16" s="93" t="s">
        <v>34</v>
      </c>
      <c r="AF16" s="94"/>
      <c r="AG16" s="94"/>
      <c r="AH16" s="94"/>
      <c r="AI16" s="94"/>
      <c r="AJ16" s="94"/>
      <c r="AK16" s="94"/>
      <c r="AL16" s="94"/>
      <c r="AM16" s="94"/>
      <c r="AN16" s="94"/>
      <c r="AO16" s="19">
        <v>12</v>
      </c>
      <c r="AP16" s="44">
        <v>2048</v>
      </c>
      <c r="AQ16"/>
      <c r="AR16" s="45">
        <v>144</v>
      </c>
      <c r="AS16" s="46">
        <v>2048</v>
      </c>
      <c r="AT16" s="47">
        <v>84</v>
      </c>
      <c r="AU16"/>
      <c r="AV16"/>
      <c r="AW16"/>
      <c r="AX16" s="75">
        <f t="shared" ca="1" si="3"/>
        <v>28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s="23" customFormat="1" ht="13.5">
      <c r="A17" s="75">
        <f t="shared" ca="1" si="2"/>
        <v>14</v>
      </c>
      <c r="B17" s="35"/>
      <c r="C17" s="7"/>
      <c r="D17" s="7"/>
      <c r="E17" s="7"/>
      <c r="F17" s="15">
        <f t="shared" ca="1" si="0"/>
        <v>3</v>
      </c>
      <c r="G17" s="15" t="str">
        <f t="shared" ca="1" si="1"/>
        <v>O</v>
      </c>
      <c r="H17" s="33">
        <f t="shared" ca="1" si="4"/>
        <v>1</v>
      </c>
      <c r="I17" s="70" t="str">
        <f t="shared" ca="1" si="5"/>
        <v>2,4,6</v>
      </c>
      <c r="J17" s="70" t="str">
        <f t="shared" ca="1" si="6"/>
        <v>L</v>
      </c>
      <c r="K17" s="70">
        <f t="shared" ca="1" si="9"/>
        <v>1</v>
      </c>
      <c r="L17" s="71">
        <f t="shared" ca="1" si="7"/>
        <v>-3</v>
      </c>
      <c r="M17" s="21">
        <f ca="1">IF($A17&lt;&gt;"",IF(OR(O16&lt;&gt;0,P16&lt;&gt;0),0,L17),"")</f>
        <v>-3</v>
      </c>
      <c r="N17" s="17">
        <f ca="1">IF(A17&lt;&gt;"",M17+N16,0)</f>
        <v>9</v>
      </c>
      <c r="O17" s="56" t="str">
        <f ca="1">IF($A17&lt;&gt;"",IF(O16&gt;0,O16,IF(AND(AD16&gt;=$AI$7,$AI$8*AD16&gt;=N17),"Profit Target",IF(N17&gt;=$AI$5,"Profit Target",0))),0)</f>
        <v>Profit Target</v>
      </c>
      <c r="P17" s="56">
        <f ca="1">IF($A17&lt;&gt;"",IF(O16&lt;&gt;0,P16,IF(N17&lt;=$AI$6,"Stop Loss",0)),0)</f>
        <v>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48"/>
      <c r="AD17" s="56">
        <f t="shared" ca="1" si="8"/>
        <v>12</v>
      </c>
      <c r="AE17" s="93" t="s">
        <v>35</v>
      </c>
      <c r="AF17" s="94"/>
      <c r="AG17" s="94"/>
      <c r="AH17" s="94"/>
      <c r="AI17" s="94"/>
      <c r="AJ17" s="94"/>
      <c r="AK17" s="94"/>
      <c r="AL17" s="94"/>
      <c r="AM17" s="94"/>
      <c r="AN17" s="94"/>
      <c r="AO17" s="19">
        <v>13</v>
      </c>
      <c r="AP17" s="44">
        <v>4096</v>
      </c>
      <c r="AQ17"/>
      <c r="AR17" s="45">
        <v>233</v>
      </c>
      <c r="AS17" s="46">
        <v>4096</v>
      </c>
      <c r="AT17" s="47">
        <v>113</v>
      </c>
      <c r="AU17"/>
      <c r="AV17"/>
      <c r="AW17"/>
      <c r="AX17" s="75">
        <f t="shared" ca="1" si="3"/>
        <v>22</v>
      </c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 s="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s="23" customFormat="1" ht="13.5">
      <c r="A18" s="75">
        <f t="shared" ca="1" si="2"/>
        <v>36</v>
      </c>
      <c r="B18" s="35"/>
      <c r="C18" s="7"/>
      <c r="D18" s="7"/>
      <c r="E18" s="7"/>
      <c r="F18" s="15">
        <f t="shared" ca="1" si="0"/>
        <v>6</v>
      </c>
      <c r="G18" s="15" t="str">
        <f t="shared" ca="1" si="1"/>
        <v>E</v>
      </c>
      <c r="H18" s="33">
        <f t="shared" ca="1" si="4"/>
        <v>2</v>
      </c>
      <c r="I18" s="70" t="str">
        <f t="shared" ca="1" si="5"/>
        <v>2,4,6</v>
      </c>
      <c r="J18" s="70" t="str">
        <f t="shared" ca="1" si="6"/>
        <v>W</v>
      </c>
      <c r="K18" s="70">
        <f t="shared" ca="1" si="9"/>
        <v>2</v>
      </c>
      <c r="L18" s="71">
        <f t="shared" ca="1" si="7"/>
        <v>6</v>
      </c>
      <c r="M18" s="21">
        <f ca="1">IF($A18&lt;&gt;"",IF(OR(O17&lt;&gt;0,P17&lt;&gt;0),0,L18),"")</f>
        <v>0</v>
      </c>
      <c r="N18" s="17">
        <f ca="1">IF(A18&lt;&gt;"",M18+N17,0)</f>
        <v>9</v>
      </c>
      <c r="O18" s="56" t="str">
        <f ca="1">IF($A18&lt;&gt;"",IF(O17&gt;0,O17,IF(AND(AD17&gt;=$AI$7,$AI$8*AD17&gt;=N18),"Profit Target",IF(N18&gt;=$AI$5,"Profit Target",0))),0)</f>
        <v>Profit Target</v>
      </c>
      <c r="P18" s="56">
        <f ca="1">IF($A18&lt;&gt;"",IF(O17&lt;&gt;0,P17,IF(N18&lt;=$AI$6,"Stop Loss",0)),0)</f>
        <v>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48"/>
      <c r="AD18" s="56">
        <f t="shared" ca="1" si="8"/>
        <v>12</v>
      </c>
      <c r="AE18" s="79"/>
      <c r="AF18" s="78"/>
      <c r="AG18" s="78"/>
      <c r="AH18" s="78"/>
      <c r="AI18" s="78"/>
      <c r="AJ18" s="78"/>
      <c r="AK18" s="78"/>
      <c r="AL18" s="78"/>
      <c r="AM18" s="78"/>
      <c r="AN18" s="78"/>
      <c r="AO18" s="19">
        <v>14</v>
      </c>
      <c r="AP18" s="44">
        <v>8200</v>
      </c>
      <c r="AQ18"/>
      <c r="AR18" s="45">
        <v>377</v>
      </c>
      <c r="AS18" s="46">
        <v>8192</v>
      </c>
      <c r="AT18" s="47">
        <v>165</v>
      </c>
      <c r="AU18"/>
      <c r="AV18"/>
      <c r="AW18"/>
      <c r="AX18" s="75">
        <f t="shared" ca="1" si="3"/>
        <v>5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 s="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s="23" customFormat="1" ht="13.5">
      <c r="A19" s="75">
        <f t="shared" ca="1" si="2"/>
        <v>26</v>
      </c>
      <c r="B19" s="35"/>
      <c r="C19" s="7"/>
      <c r="D19" s="7"/>
      <c r="E19" s="7"/>
      <c r="F19" s="15">
        <f t="shared" ca="1" si="0"/>
        <v>5</v>
      </c>
      <c r="G19" s="15" t="str">
        <f t="shared" ca="1" si="1"/>
        <v>O</v>
      </c>
      <c r="H19" s="33">
        <f t="shared" ca="1" si="4"/>
        <v>1</v>
      </c>
      <c r="I19" s="70" t="str">
        <f t="shared" ca="1" si="5"/>
        <v>1,3,5</v>
      </c>
      <c r="J19" s="70" t="str">
        <f t="shared" ca="1" si="6"/>
        <v>W</v>
      </c>
      <c r="K19" s="70">
        <f t="shared" ca="1" si="9"/>
        <v>1</v>
      </c>
      <c r="L19" s="71">
        <f t="shared" ca="1" si="7"/>
        <v>3</v>
      </c>
      <c r="M19" s="21">
        <f ca="1">IF($A19&lt;&gt;"",IF(OR(O18&lt;&gt;0,P18&lt;&gt;0),0,L19),"")</f>
        <v>0</v>
      </c>
      <c r="N19" s="17">
        <f ca="1">IF(A19&lt;&gt;"",M19+N18,0)</f>
        <v>9</v>
      </c>
      <c r="O19" s="56" t="str">
        <f ca="1">IF($A19&lt;&gt;"",IF(O18&gt;0,O18,IF(AND(AD18&gt;=$AI$7,$AI$8*AD18&gt;=N19),"Profit Target",IF(N19&gt;=$AI$5,"Profit Target",0))),0)</f>
        <v>Profit Target</v>
      </c>
      <c r="P19" s="56">
        <f ca="1">IF($A19&lt;&gt;"",IF(O18&lt;&gt;0,P18,IF(N19&lt;=$AI$6,"Stop Loss",0)),0)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48"/>
      <c r="AD19" s="56">
        <f t="shared" ca="1" si="8"/>
        <v>12</v>
      </c>
      <c r="AE19" s="95" t="s">
        <v>36</v>
      </c>
      <c r="AF19" s="96"/>
      <c r="AG19" s="96"/>
      <c r="AH19" s="96"/>
      <c r="AI19" s="96"/>
      <c r="AJ19" s="96"/>
      <c r="AK19" s="96"/>
      <c r="AL19" s="96"/>
      <c r="AM19" s="96"/>
      <c r="AN19" s="97"/>
      <c r="AO19" s="19">
        <v>15</v>
      </c>
      <c r="AP19" s="44">
        <v>12000</v>
      </c>
      <c r="AQ19"/>
      <c r="AR19" s="45">
        <v>610</v>
      </c>
      <c r="AS19" s="41"/>
      <c r="AT19" s="47">
        <v>221</v>
      </c>
      <c r="AU19"/>
      <c r="AV19"/>
      <c r="AW19"/>
      <c r="AX19" s="75">
        <f t="shared" ca="1" si="3"/>
        <v>15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 s="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s="23" customFormat="1" ht="13.5">
      <c r="A20" s="75">
        <f t="shared" ca="1" si="2"/>
        <v>4</v>
      </c>
      <c r="B20" s="35"/>
      <c r="C20" s="7"/>
      <c r="D20" s="7"/>
      <c r="E20" s="7"/>
      <c r="F20" s="15">
        <f t="shared" ca="1" si="0"/>
        <v>1</v>
      </c>
      <c r="G20" s="15" t="str">
        <f t="shared" ca="1" si="1"/>
        <v>O</v>
      </c>
      <c r="H20" s="33">
        <f t="shared" ca="1" si="4"/>
        <v>1</v>
      </c>
      <c r="I20" s="70" t="str">
        <f t="shared" ca="1" si="5"/>
        <v>2,4,6</v>
      </c>
      <c r="J20" s="70" t="str">
        <f t="shared" ca="1" si="6"/>
        <v>L</v>
      </c>
      <c r="K20" s="70">
        <f t="shared" ca="1" si="9"/>
        <v>1</v>
      </c>
      <c r="L20" s="71">
        <f t="shared" ca="1" si="7"/>
        <v>-3</v>
      </c>
      <c r="M20" s="21">
        <f ca="1">IF($A20&lt;&gt;"",IF(OR(O19&lt;&gt;0,P19&lt;&gt;0),0,L20),"")</f>
        <v>0</v>
      </c>
      <c r="N20" s="17">
        <f ca="1">IF(A20&lt;&gt;"",M20+N19,0)</f>
        <v>9</v>
      </c>
      <c r="O20" s="56" t="str">
        <f ca="1">IF($A20&lt;&gt;"",IF(O19&gt;0,O19,IF(AND(AD19&gt;=$AI$7,$AI$8*AD19&gt;=N20),"Profit Target",IF(N20&gt;=$AI$5,"Profit Target",0))),0)</f>
        <v>Profit Target</v>
      </c>
      <c r="P20" s="56">
        <f ca="1">IF($A20&lt;&gt;"",IF(O19&lt;&gt;0,P19,IF(N20&lt;=$AI$6,"Stop Loss",0)),0)</f>
        <v>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48"/>
      <c r="AD20" s="56">
        <f t="shared" ca="1" si="8"/>
        <v>12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19">
        <v>16</v>
      </c>
      <c r="AP20" s="44">
        <v>0</v>
      </c>
      <c r="AQ20"/>
      <c r="AR20" s="45">
        <v>987</v>
      </c>
      <c r="AS20" s="41"/>
      <c r="AT20" s="47">
        <v>296</v>
      </c>
      <c r="AU20"/>
      <c r="AV20"/>
      <c r="AW20"/>
      <c r="AX20" s="75">
        <f t="shared" ca="1" si="3"/>
        <v>18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 s="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s="23" customFormat="1" ht="13.5">
      <c r="A21" s="75">
        <f t="shared" ca="1" si="2"/>
        <v>22</v>
      </c>
      <c r="B21" s="35"/>
      <c r="C21" s="7"/>
      <c r="D21" s="7"/>
      <c r="E21" s="7"/>
      <c r="F21" s="15">
        <f t="shared" ca="1" si="0"/>
        <v>4</v>
      </c>
      <c r="G21" s="15" t="str">
        <f t="shared" ca="1" si="1"/>
        <v>E</v>
      </c>
      <c r="H21" s="33">
        <f t="shared" ca="1" si="4"/>
        <v>2</v>
      </c>
      <c r="I21" s="70" t="str">
        <f t="shared" ca="1" si="5"/>
        <v>2,4,6</v>
      </c>
      <c r="J21" s="70" t="str">
        <f t="shared" ca="1" si="6"/>
        <v>W</v>
      </c>
      <c r="K21" s="70">
        <f t="shared" ca="1" si="9"/>
        <v>2</v>
      </c>
      <c r="L21" s="71">
        <f t="shared" ca="1" si="7"/>
        <v>6</v>
      </c>
      <c r="M21" s="21">
        <f ca="1">IF($A21&lt;&gt;"",IF(OR(O20&lt;&gt;0,P20&lt;&gt;0),0,L21),"")</f>
        <v>0</v>
      </c>
      <c r="N21" s="17">
        <f ca="1">IF(A21&lt;&gt;"",M21+N20,0)</f>
        <v>9</v>
      </c>
      <c r="O21" s="56" t="str">
        <f ca="1">IF($A21&lt;&gt;"",IF(O20&gt;0,O20,IF(AND(AD20&gt;=$AI$7,$AI$8*AD20&gt;=N21),"Profit Target",IF(N21&gt;=$AI$5,"Profit Target",0))),0)</f>
        <v>Profit Target</v>
      </c>
      <c r="P21" s="56">
        <f ca="1">IF($A21&lt;&gt;"",IF(O20&lt;&gt;0,P20,IF(N21&lt;=$AI$6,"Stop Loss",0)),0)</f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48"/>
      <c r="AD21" s="56">
        <f t="shared" ca="1" si="8"/>
        <v>12</v>
      </c>
      <c r="AE21" s="1"/>
      <c r="AF21" s="1"/>
      <c r="AG21"/>
      <c r="AH21"/>
      <c r="AI21"/>
      <c r="AJ21"/>
      <c r="AK21"/>
      <c r="AL21"/>
      <c r="AM21"/>
      <c r="AN21" s="74"/>
      <c r="AO21" s="19">
        <v>17</v>
      </c>
      <c r="AP21" s="44">
        <v>0</v>
      </c>
      <c r="AQ21"/>
      <c r="AR21" s="45">
        <v>1597</v>
      </c>
      <c r="AS21" s="41"/>
      <c r="AT21" s="47">
        <v>396</v>
      </c>
      <c r="AU21"/>
      <c r="AV21"/>
      <c r="AW21"/>
      <c r="AX21" s="75">
        <f t="shared" ca="1" si="3"/>
        <v>1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 s="2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s="23" customFormat="1" ht="13.5">
      <c r="A22" s="75">
        <f t="shared" ca="1" si="2"/>
        <v>31</v>
      </c>
      <c r="B22" s="35"/>
      <c r="C22" s="7"/>
      <c r="D22" s="7"/>
      <c r="E22" s="7"/>
      <c r="F22" s="15">
        <f t="shared" ca="1" si="0"/>
        <v>6</v>
      </c>
      <c r="G22" s="15" t="str">
        <f t="shared" ca="1" si="1"/>
        <v>E</v>
      </c>
      <c r="H22" s="33">
        <f t="shared" ca="1" si="4"/>
        <v>1</v>
      </c>
      <c r="I22" s="70" t="str">
        <f t="shared" ca="1" si="5"/>
        <v>1,3,5</v>
      </c>
      <c r="J22" s="70" t="str">
        <f t="shared" ca="1" si="6"/>
        <v>L</v>
      </c>
      <c r="K22" s="70">
        <f t="shared" ca="1" si="9"/>
        <v>1</v>
      </c>
      <c r="L22" s="71">
        <f t="shared" ca="1" si="7"/>
        <v>-3</v>
      </c>
      <c r="M22" s="21">
        <f ca="1">IF($A22&lt;&gt;"",IF(OR(O21&lt;&gt;0,P21&lt;&gt;0),0,L22),"")</f>
        <v>0</v>
      </c>
      <c r="N22" s="17">
        <f ca="1">IF(A22&lt;&gt;"",M22+N21,0)</f>
        <v>9</v>
      </c>
      <c r="O22" s="56" t="str">
        <f ca="1">IF($A22&lt;&gt;"",IF(O21&gt;0,O21,IF(AND(AD21&gt;=$AI$7,$AI$8*AD21&gt;=N22),"Profit Target",IF(N22&gt;=$AI$5,"Profit Target",0))),0)</f>
        <v>Profit Target</v>
      </c>
      <c r="P22" s="56">
        <f ca="1">IF($A22&lt;&gt;"",IF(O21&lt;&gt;0,P21,IF(N22&lt;=$AI$6,"Stop Loss",0)),0)</f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48"/>
      <c r="AD22" s="56">
        <f t="shared" ca="1" si="8"/>
        <v>12</v>
      </c>
      <c r="AE22" s="1"/>
      <c r="AF22" s="1"/>
      <c r="AG22"/>
      <c r="AH22"/>
      <c r="AI22"/>
      <c r="AJ22"/>
      <c r="AK22"/>
      <c r="AL22"/>
      <c r="AM22"/>
      <c r="AN22" s="74"/>
      <c r="AO22" s="19">
        <v>18</v>
      </c>
      <c r="AP22" s="44">
        <v>0</v>
      </c>
      <c r="AQ22"/>
      <c r="AR22" s="45">
        <v>2584</v>
      </c>
      <c r="AS22" s="41"/>
      <c r="AT22" s="47">
        <v>529</v>
      </c>
      <c r="AU22"/>
      <c r="AV22"/>
      <c r="AW22"/>
      <c r="AX22" s="75">
        <f t="shared" ca="1" si="3"/>
        <v>26</v>
      </c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 s="2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s="23" customFormat="1" ht="13.5">
      <c r="A23" s="75">
        <f t="shared" ca="1" si="2"/>
        <v>11</v>
      </c>
      <c r="B23" s="35"/>
      <c r="C23" s="7"/>
      <c r="D23" s="7"/>
      <c r="E23" s="7"/>
      <c r="F23" s="15">
        <f t="shared" ca="1" si="0"/>
        <v>2</v>
      </c>
      <c r="G23" s="15" t="str">
        <f t="shared" ca="1" si="1"/>
        <v>E</v>
      </c>
      <c r="H23" s="33">
        <f t="shared" ca="1" si="4"/>
        <v>2</v>
      </c>
      <c r="I23" s="70" t="str">
        <f t="shared" ca="1" si="5"/>
        <v>1,3,5</v>
      </c>
      <c r="J23" s="70" t="str">
        <f t="shared" ca="1" si="6"/>
        <v>L</v>
      </c>
      <c r="K23" s="70">
        <f t="shared" ca="1" si="9"/>
        <v>2</v>
      </c>
      <c r="L23" s="71">
        <f t="shared" ca="1" si="7"/>
        <v>-6</v>
      </c>
      <c r="M23" s="21">
        <f ca="1">IF($A23&lt;&gt;"",IF(OR(O22&lt;&gt;0,P22&lt;&gt;0),0,L23),"")</f>
        <v>0</v>
      </c>
      <c r="N23" s="17">
        <f ca="1">IF(A23&lt;&gt;"",M23+N22,0)</f>
        <v>9</v>
      </c>
      <c r="O23" s="56" t="str">
        <f ca="1">IF($A23&lt;&gt;"",IF(O22&gt;0,O22,IF(AND(AD22&gt;=$AI$7,$AI$8*AD22&gt;=N23),"Profit Target",IF(N23&gt;=$AI$5,"Profit Target",0))),0)</f>
        <v>Profit Target</v>
      </c>
      <c r="P23" s="56">
        <f ca="1">IF($A23&lt;&gt;"",IF(O22&lt;&gt;0,P22,IF(N23&lt;=$AI$6,"Stop Loss",0)),0)</f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48"/>
      <c r="AD23" s="56">
        <f t="shared" ca="1" si="8"/>
        <v>12</v>
      </c>
      <c r="AE23" s="1"/>
      <c r="AF23" s="1"/>
      <c r="AG23"/>
      <c r="AH23"/>
      <c r="AI23"/>
      <c r="AJ23"/>
      <c r="AK23"/>
      <c r="AL23"/>
      <c r="AM23"/>
      <c r="AN23" s="74"/>
      <c r="AO23" s="19">
        <v>19</v>
      </c>
      <c r="AP23" s="44">
        <v>0</v>
      </c>
      <c r="AQ23"/>
      <c r="AR23" s="45">
        <v>4181</v>
      </c>
      <c r="AS23" s="41"/>
      <c r="AT23" s="47">
        <v>706</v>
      </c>
      <c r="AU23"/>
      <c r="AV23"/>
      <c r="AW23"/>
      <c r="AX23" s="75">
        <f t="shared" ca="1" si="3"/>
        <v>11</v>
      </c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 s="2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s="23" customFormat="1" ht="13.5">
      <c r="A24" s="75">
        <f t="shared" ca="1" si="2"/>
        <v>31</v>
      </c>
      <c r="B24" s="35"/>
      <c r="C24" s="7"/>
      <c r="D24" s="7"/>
      <c r="E24" s="7"/>
      <c r="F24" s="15">
        <f t="shared" ca="1" si="0"/>
        <v>6</v>
      </c>
      <c r="G24" s="15" t="str">
        <f t="shared" ca="1" si="1"/>
        <v>E</v>
      </c>
      <c r="H24" s="33">
        <f t="shared" ca="1" si="4"/>
        <v>4</v>
      </c>
      <c r="I24" s="70" t="str">
        <f t="shared" ca="1" si="5"/>
        <v>1,3,5</v>
      </c>
      <c r="J24" s="70" t="str">
        <f t="shared" ca="1" si="6"/>
        <v>L</v>
      </c>
      <c r="K24" s="70">
        <f t="shared" ca="1" si="9"/>
        <v>3</v>
      </c>
      <c r="L24" s="71">
        <f t="shared" ca="1" si="7"/>
        <v>-12</v>
      </c>
      <c r="M24" s="21">
        <f ca="1">IF($A24&lt;&gt;"",IF(OR(O23&lt;&gt;0,P23&lt;&gt;0),0,L24),"")</f>
        <v>0</v>
      </c>
      <c r="N24" s="17">
        <f ca="1">IF(A24&lt;&gt;"",M24+N23,0)</f>
        <v>9</v>
      </c>
      <c r="O24" s="56" t="str">
        <f ca="1">IF($A24&lt;&gt;"",IF(O23&gt;0,O23,IF(AND(AD23&gt;=$AI$7,$AI$8*AD23&gt;=N24),"Profit Target",IF(N24&gt;=$AI$5,"Profit Target",0))),0)</f>
        <v>Profit Target</v>
      </c>
      <c r="P24" s="56">
        <f ca="1">IF($A24&lt;&gt;"",IF(O23&lt;&gt;0,P23,IF(N24&lt;=$AI$6,"Stop Loss",0)),0)</f>
        <v>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48"/>
      <c r="AD24" s="56">
        <f t="shared" ca="1" si="8"/>
        <v>12</v>
      </c>
      <c r="AE24" s="1"/>
      <c r="AF24" s="1"/>
      <c r="AG24"/>
      <c r="AH24"/>
      <c r="AI24"/>
      <c r="AJ24"/>
      <c r="AK24"/>
      <c r="AL24"/>
      <c r="AM24"/>
      <c r="AN24" s="74"/>
      <c r="AO24" s="19">
        <v>20</v>
      </c>
      <c r="AP24" s="44">
        <v>0</v>
      </c>
      <c r="AQ24"/>
      <c r="AR24" s="45">
        <v>6765</v>
      </c>
      <c r="AS24" s="41"/>
      <c r="AT24" s="47">
        <v>942</v>
      </c>
      <c r="AU24"/>
      <c r="AV24"/>
      <c r="AW24"/>
      <c r="AX24" s="75">
        <f t="shared" ca="1" si="3"/>
        <v>7</v>
      </c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 s="2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s="23" customFormat="1" ht="13.5">
      <c r="A25" s="75">
        <f t="shared" ca="1" si="2"/>
        <v>19</v>
      </c>
      <c r="B25" s="35"/>
      <c r="C25" s="7"/>
      <c r="D25" s="7"/>
      <c r="E25" s="7"/>
      <c r="F25" s="15">
        <f t="shared" ca="1" si="0"/>
        <v>4</v>
      </c>
      <c r="G25" s="15" t="str">
        <f t="shared" ca="1" si="1"/>
        <v>E</v>
      </c>
      <c r="H25" s="33">
        <f t="shared" ca="1" si="4"/>
        <v>8</v>
      </c>
      <c r="I25" s="70" t="str">
        <f t="shared" ca="1" si="5"/>
        <v>1,3,5</v>
      </c>
      <c r="J25" s="70" t="str">
        <f t="shared" ca="1" si="6"/>
        <v>L</v>
      </c>
      <c r="K25" s="70">
        <f t="shared" ca="1" si="9"/>
        <v>4</v>
      </c>
      <c r="L25" s="71">
        <f t="shared" ca="1" si="7"/>
        <v>-24</v>
      </c>
      <c r="M25" s="21">
        <f ca="1">IF($A25&lt;&gt;"",IF(OR(O24&lt;&gt;0,P24&lt;&gt;0),0,L25),"")</f>
        <v>0</v>
      </c>
      <c r="N25" s="17">
        <f ca="1">IF(A25&lt;&gt;"",M25+N24,0)</f>
        <v>9</v>
      </c>
      <c r="O25" s="56" t="str">
        <f ca="1">IF($A25&lt;&gt;"",IF(O24&gt;0,O24,IF(AND(AD24&gt;=$AI$7,$AI$8*AD24&gt;=N25),"Profit Target",IF(N25&gt;=$AI$5,"Profit Target",0))),0)</f>
        <v>Profit Target</v>
      </c>
      <c r="P25" s="56">
        <f ca="1">IF($A25&lt;&gt;"",IF(O24&lt;&gt;0,P24,IF(N25&lt;=$AI$6,"Stop Loss",0)),0)</f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48"/>
      <c r="AD25" s="56">
        <f t="shared" ca="1" si="8"/>
        <v>12</v>
      </c>
      <c r="AE25" s="1"/>
      <c r="AF25" s="1"/>
      <c r="AG25"/>
      <c r="AH25" s="24"/>
      <c r="AI25"/>
      <c r="AJ25"/>
      <c r="AK25"/>
      <c r="AL25"/>
      <c r="AM25"/>
      <c r="AN25" s="74"/>
      <c r="AO25" s="19">
        <v>21</v>
      </c>
      <c r="AP25" s="44">
        <v>0</v>
      </c>
      <c r="AQ25"/>
      <c r="AR25" s="41"/>
      <c r="AS25" s="41"/>
      <c r="AT25" s="47">
        <v>1257</v>
      </c>
      <c r="AU25"/>
      <c r="AV25"/>
      <c r="AW25"/>
      <c r="AX25" s="75">
        <f t="shared" ca="1" si="3"/>
        <v>33</v>
      </c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 s="2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6" s="23" customFormat="1" ht="13.5">
      <c r="A26" s="75">
        <f t="shared" ca="1" si="2"/>
        <v>16</v>
      </c>
      <c r="B26" s="35"/>
      <c r="C26" s="7"/>
      <c r="D26" s="7"/>
      <c r="E26" s="7"/>
      <c r="F26" s="15">
        <f t="shared" ca="1" si="0"/>
        <v>3</v>
      </c>
      <c r="G26" s="15" t="str">
        <f t="shared" ca="1" si="1"/>
        <v>O</v>
      </c>
      <c r="H26" s="33">
        <f t="shared" ca="1" si="4"/>
        <v>16</v>
      </c>
      <c r="I26" s="70" t="str">
        <f t="shared" ca="1" si="5"/>
        <v>1,3,5</v>
      </c>
      <c r="J26" s="70" t="str">
        <f t="shared" ca="1" si="6"/>
        <v>W</v>
      </c>
      <c r="K26" s="70">
        <f t="shared" ca="1" si="9"/>
        <v>5</v>
      </c>
      <c r="L26" s="71">
        <f t="shared" ca="1" si="7"/>
        <v>48</v>
      </c>
      <c r="M26" s="21">
        <f ca="1">IF($A26&lt;&gt;"",IF(OR(O25&lt;&gt;0,P25&lt;&gt;0),0,L26),"")</f>
        <v>0</v>
      </c>
      <c r="N26" s="17">
        <f ca="1">IF(A26&lt;&gt;"",M26+N25,0)</f>
        <v>9</v>
      </c>
      <c r="O26" s="56" t="str">
        <f ca="1">IF($A26&lt;&gt;"",IF(O25&gt;0,O25,IF(AND(AD25&gt;=$AI$7,$AI$8*AD25&gt;=N26),"Profit Target",IF(N26&gt;=$AI$5,"Profit Target",0))),0)</f>
        <v>Profit Target</v>
      </c>
      <c r="P26" s="56">
        <f ca="1">IF($A26&lt;&gt;"",IF(O25&lt;&gt;0,P25,IF(N26&lt;=$AI$6,"Stop Loss",0)),0)</f>
        <v>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48"/>
      <c r="AD26" s="56">
        <f t="shared" ca="1" si="8"/>
        <v>12</v>
      </c>
      <c r="AE26" s="1"/>
      <c r="AF26" s="1"/>
      <c r="AG26"/>
      <c r="AH26" s="24"/>
      <c r="AI26"/>
      <c r="AJ26"/>
      <c r="AK26"/>
      <c r="AL26"/>
      <c r="AM26"/>
      <c r="AN26" s="74"/>
      <c r="AO26" s="19">
        <v>22</v>
      </c>
      <c r="AP26" s="44">
        <v>0</v>
      </c>
      <c r="AQ26"/>
      <c r="AR26" s="41"/>
      <c r="AS26" s="41"/>
      <c r="AT26" s="47">
        <v>1677</v>
      </c>
      <c r="AU26"/>
      <c r="AV26"/>
      <c r="AW26"/>
      <c r="AX26" s="75">
        <f t="shared" ca="1" si="3"/>
        <v>22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 s="2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6" s="23" customFormat="1" ht="13.5">
      <c r="A27" s="75">
        <f t="shared" ca="1" si="2"/>
        <v>32</v>
      </c>
      <c r="B27" s="35"/>
      <c r="C27" s="7"/>
      <c r="D27" s="7"/>
      <c r="E27" s="7"/>
      <c r="F27" s="15">
        <f t="shared" ca="1" si="0"/>
        <v>6</v>
      </c>
      <c r="G27" s="15" t="str">
        <f t="shared" ca="1" si="1"/>
        <v>E</v>
      </c>
      <c r="H27" s="33">
        <f t="shared" ca="1" si="4"/>
        <v>1</v>
      </c>
      <c r="I27" s="70" t="str">
        <f t="shared" ca="1" si="5"/>
        <v>2,4,6</v>
      </c>
      <c r="J27" s="70" t="str">
        <f t="shared" ca="1" si="6"/>
        <v>W</v>
      </c>
      <c r="K27" s="70">
        <f t="shared" ca="1" si="9"/>
        <v>1</v>
      </c>
      <c r="L27" s="71">
        <f t="shared" ca="1" si="7"/>
        <v>3</v>
      </c>
      <c r="M27" s="21">
        <f ca="1">IF($A27&lt;&gt;"",IF(OR(O26&lt;&gt;0,P26&lt;&gt;0),0,L27),"")</f>
        <v>0</v>
      </c>
      <c r="N27" s="17">
        <f ca="1">IF(A27&lt;&gt;"",M27+N26,0)</f>
        <v>9</v>
      </c>
      <c r="O27" s="56" t="str">
        <f ca="1">IF($A27&lt;&gt;"",IF(O26&gt;0,O26,IF(AND(AD26&gt;=$AI$7,$AI$8*AD26&gt;=N27),"Profit Target",IF(N27&gt;=$AI$5,"Profit Target",0))),0)</f>
        <v>Profit Target</v>
      </c>
      <c r="P27" s="56">
        <f ca="1">IF($A27&lt;&gt;"",IF(O26&lt;&gt;0,P26,IF(N27&lt;=$AI$6,"Stop Loss",0)),0)</f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48"/>
      <c r="AD27" s="56">
        <f t="shared" ca="1" si="8"/>
        <v>12</v>
      </c>
      <c r="AE27" s="1"/>
      <c r="AF27" s="1"/>
      <c r="AG27"/>
      <c r="AH27" s="24"/>
      <c r="AI27"/>
      <c r="AJ27"/>
      <c r="AK27"/>
      <c r="AL27"/>
      <c r="AM27"/>
      <c r="AN27" s="74"/>
      <c r="AO27" s="19">
        <v>23</v>
      </c>
      <c r="AP27" s="44">
        <v>0</v>
      </c>
      <c r="AQ27"/>
      <c r="AR27" s="41"/>
      <c r="AS27" s="41"/>
      <c r="AT27" s="47">
        <v>2237</v>
      </c>
      <c r="AU27"/>
      <c r="AV27"/>
      <c r="AW27"/>
      <c r="AX27" s="75">
        <f t="shared" ca="1" si="3"/>
        <v>20</v>
      </c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 s="2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s="23" customFormat="1" ht="13.5">
      <c r="A28" s="75">
        <f t="shared" ca="1" si="2"/>
        <v>29</v>
      </c>
      <c r="B28" s="35"/>
      <c r="C28" s="7"/>
      <c r="D28" s="7"/>
      <c r="E28" s="7"/>
      <c r="F28" s="15">
        <f t="shared" ca="1" si="0"/>
        <v>5</v>
      </c>
      <c r="G28" s="15" t="str">
        <f t="shared" ca="1" si="1"/>
        <v>O</v>
      </c>
      <c r="H28" s="33">
        <f t="shared" ca="1" si="4"/>
        <v>1</v>
      </c>
      <c r="I28" s="70" t="str">
        <f t="shared" ca="1" si="5"/>
        <v>1,3,5</v>
      </c>
      <c r="J28" s="70" t="str">
        <f t="shared" ca="1" si="6"/>
        <v>W</v>
      </c>
      <c r="K28" s="70">
        <f t="shared" ca="1" si="9"/>
        <v>1</v>
      </c>
      <c r="L28" s="71">
        <f t="shared" ca="1" si="7"/>
        <v>3</v>
      </c>
      <c r="M28" s="21">
        <f ca="1">IF($A28&lt;&gt;"",IF(OR(O27&lt;&gt;0,P27&lt;&gt;0),0,L28),"")</f>
        <v>0</v>
      </c>
      <c r="N28" s="17">
        <f ca="1">IF(A28&lt;&gt;"",M28+N27,0)</f>
        <v>9</v>
      </c>
      <c r="O28" s="56" t="str">
        <f ca="1">IF($A28&lt;&gt;"",IF(O27&gt;0,O27,IF(AND(AD27&gt;=$AI$7,$AI$8*AD27&gt;=N28),"Profit Target",IF(N28&gt;=$AI$5,"Profit Target",0))),0)</f>
        <v>Profit Target</v>
      </c>
      <c r="P28" s="56">
        <f ca="1">IF($A28&lt;&gt;"",IF(O27&lt;&gt;0,P27,IF(N28&lt;=$AI$6,"Stop Loss",0)),0)</f>
        <v>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48"/>
      <c r="AD28" s="56">
        <f t="shared" ca="1" si="8"/>
        <v>12</v>
      </c>
      <c r="AE28" s="1"/>
      <c r="AF28" s="1"/>
      <c r="AG28"/>
      <c r="AH28" s="24"/>
      <c r="AI28"/>
      <c r="AJ28"/>
      <c r="AK28"/>
      <c r="AL28"/>
      <c r="AM28"/>
      <c r="AN28" s="74"/>
      <c r="AO28" s="19">
        <v>24</v>
      </c>
      <c r="AP28" s="44">
        <v>0</v>
      </c>
      <c r="AQ28"/>
      <c r="AR28"/>
      <c r="AS28"/>
      <c r="AT28"/>
      <c r="AU28"/>
      <c r="AV28"/>
      <c r="AW28"/>
      <c r="AX28" s="75">
        <f t="shared" ca="1" si="3"/>
        <v>34</v>
      </c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 s="2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</row>
    <row r="29" spans="1:96" s="23" customFormat="1" ht="13.5">
      <c r="A29" s="75">
        <f t="shared" ca="1" si="2"/>
        <v>6</v>
      </c>
      <c r="B29" s="35"/>
      <c r="C29" s="7"/>
      <c r="D29" s="7"/>
      <c r="E29" s="7"/>
      <c r="F29" s="15">
        <f t="shared" ca="1" si="0"/>
        <v>1</v>
      </c>
      <c r="G29" s="15" t="str">
        <f t="shared" ca="1" si="1"/>
        <v>O</v>
      </c>
      <c r="H29" s="33">
        <f t="shared" ca="1" si="4"/>
        <v>1</v>
      </c>
      <c r="I29" s="70" t="str">
        <f t="shared" ca="1" si="5"/>
        <v>2,4,6</v>
      </c>
      <c r="J29" s="70" t="str">
        <f t="shared" ca="1" si="6"/>
        <v>L</v>
      </c>
      <c r="K29" s="70">
        <f t="shared" ca="1" si="9"/>
        <v>1</v>
      </c>
      <c r="L29" s="71">
        <f t="shared" ca="1" si="7"/>
        <v>-3</v>
      </c>
      <c r="M29" s="21">
        <f ca="1">IF($A29&lt;&gt;"",IF(OR(O28&lt;&gt;0,P28&lt;&gt;0),0,L29),"")</f>
        <v>0</v>
      </c>
      <c r="N29" s="17">
        <f ca="1">IF(A29&lt;&gt;"",M29+N28,0)</f>
        <v>9</v>
      </c>
      <c r="O29" s="56" t="str">
        <f ca="1">IF($A29&lt;&gt;"",IF(O28&gt;0,O28,IF(AND(AD28&gt;=$AI$7,$AI$8*AD28&gt;=N29),"Profit Target",IF(N29&gt;=$AI$5,"Profit Target",0))),0)</f>
        <v>Profit Target</v>
      </c>
      <c r="P29" s="56">
        <f ca="1">IF($A29&lt;&gt;"",IF(O28&lt;&gt;0,P28,IF(N29&lt;=$AI$6,"Stop Loss",0)),0)</f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48"/>
      <c r="AD29" s="56">
        <f t="shared" ca="1" si="8"/>
        <v>12</v>
      </c>
      <c r="AE29" s="1"/>
      <c r="AF29" s="1"/>
      <c r="AG29"/>
      <c r="AH29" s="24"/>
      <c r="AI29"/>
      <c r="AJ29"/>
      <c r="AK29"/>
      <c r="AL29"/>
      <c r="AM29"/>
      <c r="AN29" s="74"/>
      <c r="AO29" s="19">
        <v>25</v>
      </c>
      <c r="AP29" s="44">
        <v>0</v>
      </c>
      <c r="AQ29"/>
      <c r="AR29"/>
      <c r="AS29"/>
      <c r="AT29"/>
      <c r="AU29"/>
      <c r="AV29"/>
      <c r="AW29"/>
      <c r="AX29" s="75">
        <f t="shared" ca="1" si="3"/>
        <v>27</v>
      </c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 s="2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</row>
    <row r="30" spans="1:96" s="23" customFormat="1" ht="13.5">
      <c r="A30" s="75">
        <f t="shared" ca="1" si="2"/>
        <v>3</v>
      </c>
      <c r="B30" s="35"/>
      <c r="C30" s="7"/>
      <c r="D30" s="7"/>
      <c r="E30" s="7"/>
      <c r="F30" s="15">
        <f t="shared" ca="1" si="0"/>
        <v>1</v>
      </c>
      <c r="G30" s="15" t="str">
        <f t="shared" ca="1" si="1"/>
        <v>O</v>
      </c>
      <c r="H30" s="33">
        <f t="shared" ca="1" si="4"/>
        <v>2</v>
      </c>
      <c r="I30" s="70" t="str">
        <f t="shared" ca="1" si="5"/>
        <v>2,4,6</v>
      </c>
      <c r="J30" s="70" t="str">
        <f t="shared" ca="1" si="6"/>
        <v>L</v>
      </c>
      <c r="K30" s="70">
        <f t="shared" ca="1" si="9"/>
        <v>2</v>
      </c>
      <c r="L30" s="71">
        <f t="shared" ca="1" si="7"/>
        <v>-6</v>
      </c>
      <c r="M30" s="21">
        <f ca="1">IF($A30&lt;&gt;"",IF(OR(O29&lt;&gt;0,P29&lt;&gt;0),0,L30),"")</f>
        <v>0</v>
      </c>
      <c r="N30" s="17">
        <f ca="1">IF(A30&lt;&gt;"",M30+N29,0)</f>
        <v>9</v>
      </c>
      <c r="O30" s="56" t="str">
        <f ca="1">IF($A30&lt;&gt;"",IF(O29&gt;0,O29,IF(AND(AD29&gt;=$AI$7,$AI$8*AD29&gt;=N30),"Profit Target",IF(N30&gt;=$AI$5,"Profit Target",0))),0)</f>
        <v>Profit Target</v>
      </c>
      <c r="P30" s="56">
        <f ca="1">IF($A30&lt;&gt;"",IF(O29&lt;&gt;0,P29,IF(N30&lt;=$AI$6,"Stop Loss",0)),0)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48"/>
      <c r="AD30" s="56">
        <f t="shared" ca="1" si="8"/>
        <v>12</v>
      </c>
      <c r="AE30" s="1"/>
      <c r="AF30" s="1"/>
      <c r="AG30"/>
      <c r="AH30" s="24"/>
      <c r="AI30"/>
      <c r="AJ30"/>
      <c r="AK30"/>
      <c r="AL30"/>
      <c r="AM30"/>
      <c r="AN30" s="74"/>
      <c r="AO30"/>
      <c r="AP30" s="5"/>
      <c r="AQ30"/>
      <c r="AR30"/>
      <c r="AS30"/>
      <c r="AT30"/>
      <c r="AU30"/>
      <c r="AV30"/>
      <c r="AW30"/>
      <c r="AX30" s="75">
        <f t="shared" ca="1" si="3"/>
        <v>20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 s="2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:96" s="23" customFormat="1" ht="13.5">
      <c r="A31" s="75">
        <f t="shared" ca="1" si="2"/>
        <v>2</v>
      </c>
      <c r="B31" s="35"/>
      <c r="C31" s="7"/>
      <c r="D31" s="7"/>
      <c r="E31" s="7"/>
      <c r="F31" s="15">
        <f t="shared" ca="1" si="0"/>
        <v>1</v>
      </c>
      <c r="G31" s="15" t="str">
        <f t="shared" ca="1" si="1"/>
        <v>O</v>
      </c>
      <c r="H31" s="33">
        <f t="shared" ca="1" si="4"/>
        <v>4</v>
      </c>
      <c r="I31" s="70" t="str">
        <f t="shared" ca="1" si="5"/>
        <v>2,4,6</v>
      </c>
      <c r="J31" s="70" t="str">
        <f t="shared" ca="1" si="6"/>
        <v>L</v>
      </c>
      <c r="K31" s="70">
        <f t="shared" ca="1" si="9"/>
        <v>3</v>
      </c>
      <c r="L31" s="71">
        <f t="shared" ca="1" si="7"/>
        <v>-12</v>
      </c>
      <c r="M31" s="21">
        <f ca="1">IF($A31&lt;&gt;"",IF(OR(O30&lt;&gt;0,P30&lt;&gt;0),0,L31),"")</f>
        <v>0</v>
      </c>
      <c r="N31" s="17">
        <f ca="1">IF(A31&lt;&gt;"",M31+N30,0)</f>
        <v>9</v>
      </c>
      <c r="O31" s="56" t="str">
        <f ca="1">IF($A31&lt;&gt;"",IF(O30&gt;0,O30,IF(AND(AD30&gt;=$AI$7,$AI$8*AD30&gt;=N31),"Profit Target",IF(N31&gt;=$AI$5,"Profit Target",0))),0)</f>
        <v>Profit Target</v>
      </c>
      <c r="P31" s="56">
        <f ca="1">IF($A31&lt;&gt;"",IF(O30&lt;&gt;0,P30,IF(N31&lt;=$AI$6,"Stop Loss",0)),0)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48"/>
      <c r="AD31" s="56">
        <f t="shared" ca="1" si="8"/>
        <v>12</v>
      </c>
      <c r="AE31" s="1"/>
      <c r="AF31" s="1"/>
      <c r="AG31"/>
      <c r="AH31" s="24"/>
      <c r="AI31"/>
      <c r="AJ31"/>
      <c r="AK31"/>
      <c r="AL31"/>
      <c r="AM31"/>
      <c r="AN31" s="74"/>
      <c r="AO31"/>
      <c r="AP31" s="39"/>
      <c r="AQ31"/>
      <c r="AR31"/>
      <c r="AS31"/>
      <c r="AT31"/>
      <c r="AU31"/>
      <c r="AV31"/>
      <c r="AW31"/>
      <c r="AX31" s="75">
        <f t="shared" ca="1" si="3"/>
        <v>27</v>
      </c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 s="2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6" s="23" customFormat="1" ht="13.5">
      <c r="A32" s="75">
        <f t="shared" ca="1" si="2"/>
        <v>32</v>
      </c>
      <c r="B32" s="35"/>
      <c r="C32" s="7"/>
      <c r="D32" s="7"/>
      <c r="E32" s="7"/>
      <c r="F32" s="15">
        <f t="shared" ca="1" si="0"/>
        <v>6</v>
      </c>
      <c r="G32" s="15" t="str">
        <f t="shared" ca="1" si="1"/>
        <v>E</v>
      </c>
      <c r="H32" s="33">
        <f t="shared" ca="1" si="4"/>
        <v>8</v>
      </c>
      <c r="I32" s="70" t="str">
        <f t="shared" ca="1" si="5"/>
        <v>2,4,6</v>
      </c>
      <c r="J32" s="70" t="str">
        <f t="shared" ca="1" si="6"/>
        <v>W</v>
      </c>
      <c r="K32" s="70">
        <f t="shared" ca="1" si="9"/>
        <v>4</v>
      </c>
      <c r="L32" s="71">
        <f t="shared" ca="1" si="7"/>
        <v>24</v>
      </c>
      <c r="M32" s="21">
        <f ca="1">IF($A32&lt;&gt;"",IF(OR(O31&lt;&gt;0,P31&lt;&gt;0),0,L32),"")</f>
        <v>0</v>
      </c>
      <c r="N32" s="17">
        <f ca="1">IF(A32&lt;&gt;"",M32+N31,0)</f>
        <v>9</v>
      </c>
      <c r="O32" s="56" t="str">
        <f ca="1">IF($A32&lt;&gt;"",IF(O31&gt;0,O31,IF(AND(AD31&gt;=$AI$7,$AI$8*AD31&gt;=N32),"Profit Target",IF(N32&gt;=$AI$5,"Profit Target",0))),0)</f>
        <v>Profit Target</v>
      </c>
      <c r="P32" s="56">
        <f ca="1">IF($A32&lt;&gt;"",IF(O31&lt;&gt;0,P31,IF(N32&lt;=$AI$6,"Stop Loss",0)),0)</f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48"/>
      <c r="AD32" s="56">
        <f t="shared" ca="1" si="8"/>
        <v>12</v>
      </c>
      <c r="AE32" s="1"/>
      <c r="AF32" s="1"/>
      <c r="AG32"/>
      <c r="AH32" s="24"/>
      <c r="AI32"/>
      <c r="AJ32"/>
      <c r="AK32"/>
      <c r="AL32"/>
      <c r="AM32"/>
      <c r="AN32" s="74"/>
      <c r="AO32"/>
      <c r="AP32" s="39"/>
      <c r="AQ32"/>
      <c r="AR32"/>
      <c r="AS32"/>
      <c r="AT32"/>
      <c r="AU32"/>
      <c r="AV32"/>
      <c r="AW32"/>
      <c r="AX32" s="75">
        <f t="shared" ca="1" si="3"/>
        <v>36</v>
      </c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 s="2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s="23" customFormat="1" ht="13.5">
      <c r="A33" s="75">
        <f t="shared" ca="1" si="2"/>
        <v>9</v>
      </c>
      <c r="B33" s="35"/>
      <c r="C33" s="7"/>
      <c r="D33" s="7"/>
      <c r="E33" s="7"/>
      <c r="F33" s="15">
        <f t="shared" ca="1" si="0"/>
        <v>2</v>
      </c>
      <c r="G33" s="15" t="str">
        <f t="shared" ca="1" si="1"/>
        <v>E</v>
      </c>
      <c r="H33" s="33">
        <f t="shared" ca="1" si="4"/>
        <v>1</v>
      </c>
      <c r="I33" s="70" t="str">
        <f t="shared" ca="1" si="5"/>
        <v>1,3,5</v>
      </c>
      <c r="J33" s="70" t="str">
        <f t="shared" ca="1" si="6"/>
        <v>L</v>
      </c>
      <c r="K33" s="70">
        <f t="shared" ca="1" si="9"/>
        <v>1</v>
      </c>
      <c r="L33" s="71">
        <f t="shared" ca="1" si="7"/>
        <v>-3</v>
      </c>
      <c r="M33" s="21">
        <f ca="1">IF($A33&lt;&gt;"",IF(OR(O32&lt;&gt;0,P32&lt;&gt;0),0,L33),"")</f>
        <v>0</v>
      </c>
      <c r="N33" s="17">
        <f ca="1">IF(A33&lt;&gt;"",M33+N32,0)</f>
        <v>9</v>
      </c>
      <c r="O33" s="56" t="str">
        <f ca="1">IF($A33&lt;&gt;"",IF(O32&gt;0,O32,IF(AND(AD32&gt;=$AI$7,$AI$8*AD32&gt;=N33),"Profit Target",IF(N33&gt;=$AI$5,"Profit Target",0))),0)</f>
        <v>Profit Target</v>
      </c>
      <c r="P33" s="56">
        <f ca="1">IF($A33&lt;&gt;"",IF(O32&lt;&gt;0,P32,IF(N33&lt;=$AI$6,"Stop Loss",0)),0)</f>
        <v>0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48"/>
      <c r="AD33" s="56">
        <f t="shared" ca="1" si="8"/>
        <v>12</v>
      </c>
      <c r="AE33" s="1"/>
      <c r="AF33" s="1"/>
      <c r="AG33"/>
      <c r="AH33" s="24"/>
      <c r="AI33"/>
      <c r="AJ33"/>
      <c r="AK33"/>
      <c r="AL33"/>
      <c r="AM33"/>
      <c r="AN33" s="74"/>
      <c r="AO33"/>
      <c r="AP33" s="39"/>
      <c r="AQ33"/>
      <c r="AR33"/>
      <c r="AS33"/>
      <c r="AT33"/>
      <c r="AU33"/>
      <c r="AV33"/>
      <c r="AW33"/>
      <c r="AX33" s="75">
        <f t="shared" ca="1" si="3"/>
        <v>24</v>
      </c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96" s="23" customFormat="1" ht="13.5">
      <c r="A34" s="75">
        <f t="shared" ca="1" si="2"/>
        <v>4</v>
      </c>
      <c r="B34" s="35"/>
      <c r="C34" s="7"/>
      <c r="D34" s="7"/>
      <c r="E34" s="7"/>
      <c r="F34" s="15">
        <f t="shared" ca="1" si="0"/>
        <v>1</v>
      </c>
      <c r="G34" s="15" t="str">
        <f t="shared" ca="1" si="1"/>
        <v>O</v>
      </c>
      <c r="H34" s="33">
        <f t="shared" ca="1" si="4"/>
        <v>2</v>
      </c>
      <c r="I34" s="70" t="str">
        <f t="shared" ca="1" si="5"/>
        <v>1,3,5</v>
      </c>
      <c r="J34" s="70" t="str">
        <f t="shared" ca="1" si="6"/>
        <v>W</v>
      </c>
      <c r="K34" s="70">
        <f t="shared" ca="1" si="9"/>
        <v>2</v>
      </c>
      <c r="L34" s="71">
        <f t="shared" ca="1" si="7"/>
        <v>6</v>
      </c>
      <c r="M34" s="21">
        <f ca="1">IF($A34&lt;&gt;"",IF(OR(O33&lt;&gt;0,P33&lt;&gt;0),0,L34),"")</f>
        <v>0</v>
      </c>
      <c r="N34" s="17">
        <f ca="1">IF(A34&lt;&gt;"",M34+N33,0)</f>
        <v>9</v>
      </c>
      <c r="O34" s="56" t="str">
        <f ca="1">IF($A34&lt;&gt;"",IF(O33&gt;0,O33,IF(AND(AD33&gt;=$AI$7,$AI$8*AD33&gt;=N34),"Profit Target",IF(N34&gt;=$AI$5,"Profit Target",0))),0)</f>
        <v>Profit Target</v>
      </c>
      <c r="P34" s="56">
        <f ca="1">IF($A34&lt;&gt;"",IF(O33&lt;&gt;0,P33,IF(N34&lt;=$AI$6,"Stop Loss",0)),0)</f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48"/>
      <c r="AD34" s="56">
        <f t="shared" ca="1" si="8"/>
        <v>12</v>
      </c>
      <c r="AE34" s="1"/>
      <c r="AF34" s="1"/>
      <c r="AG34"/>
      <c r="AH34" s="24"/>
      <c r="AI34"/>
      <c r="AJ34"/>
      <c r="AK34"/>
      <c r="AL34"/>
      <c r="AM34"/>
      <c r="AN34" s="74"/>
      <c r="AO34"/>
      <c r="AP34" s="39"/>
      <c r="AQ34"/>
      <c r="AR34"/>
      <c r="AS34"/>
      <c r="AT34"/>
      <c r="AU34"/>
      <c r="AV34"/>
      <c r="AW34"/>
      <c r="AX34" s="75">
        <f t="shared" ca="1" si="3"/>
        <v>36</v>
      </c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:96" s="23" customFormat="1" ht="13.5">
      <c r="A35" s="75">
        <f t="shared" ca="1" si="2"/>
        <v>33</v>
      </c>
      <c r="B35" s="35"/>
      <c r="C35" s="7"/>
      <c r="D35" s="7"/>
      <c r="E35" s="7"/>
      <c r="F35" s="15">
        <f t="shared" ca="1" si="0"/>
        <v>6</v>
      </c>
      <c r="G35" s="15" t="str">
        <f t="shared" ca="1" si="1"/>
        <v>E</v>
      </c>
      <c r="H35" s="33">
        <f t="shared" ca="1" si="4"/>
        <v>1</v>
      </c>
      <c r="I35" s="70" t="str">
        <f t="shared" ca="1" si="5"/>
        <v>2,4,6</v>
      </c>
      <c r="J35" s="70" t="str">
        <f t="shared" ca="1" si="6"/>
        <v>W</v>
      </c>
      <c r="K35" s="70">
        <f t="shared" ca="1" si="9"/>
        <v>1</v>
      </c>
      <c r="L35" s="71">
        <f t="shared" ca="1" si="7"/>
        <v>3</v>
      </c>
      <c r="M35" s="21">
        <f ca="1">IF($A35&lt;&gt;"",IF(OR(O34&lt;&gt;0,P34&lt;&gt;0),0,L35),"")</f>
        <v>0</v>
      </c>
      <c r="N35" s="17">
        <f ca="1">IF(A35&lt;&gt;"",M35+N34,0)</f>
        <v>9</v>
      </c>
      <c r="O35" s="56" t="str">
        <f ca="1">IF($A35&lt;&gt;"",IF(O34&gt;0,O34,IF(AND(AD34&gt;=$AI$7,$AI$8*AD34&gt;=N35),"Profit Target",IF(N35&gt;=$AI$5,"Profit Target",0))),0)</f>
        <v>Profit Target</v>
      </c>
      <c r="P35" s="56">
        <f ca="1">IF($A35&lt;&gt;"",IF(O34&lt;&gt;0,P34,IF(N35&lt;=$AI$6,"Stop Loss",0)),0)</f>
        <v>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48"/>
      <c r="AD35" s="56">
        <f t="shared" ca="1" si="8"/>
        <v>12</v>
      </c>
      <c r="AE35" s="1"/>
      <c r="AF35" s="1"/>
      <c r="AG35"/>
      <c r="AH35"/>
      <c r="AI35"/>
      <c r="AJ35"/>
      <c r="AK35"/>
      <c r="AL35"/>
      <c r="AM35"/>
      <c r="AN35" s="74"/>
      <c r="AO35"/>
      <c r="AP35" s="39"/>
      <c r="AQ35"/>
      <c r="AR35"/>
      <c r="AS35"/>
      <c r="AT35"/>
      <c r="AU35"/>
      <c r="AV35"/>
      <c r="AW35"/>
      <c r="AX35" s="75">
        <f t="shared" ca="1" si="3"/>
        <v>32</v>
      </c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s="23" customFormat="1" ht="13.5">
      <c r="A36" s="75">
        <f t="shared" ca="1" si="2"/>
        <v>12</v>
      </c>
      <c r="B36" s="35"/>
      <c r="C36" s="7"/>
      <c r="D36" s="7"/>
      <c r="E36" s="7"/>
      <c r="F36" s="15">
        <f t="shared" ca="1" si="0"/>
        <v>2</v>
      </c>
      <c r="G36" s="15" t="str">
        <f t="shared" ca="1" si="1"/>
        <v>E</v>
      </c>
      <c r="H36" s="33">
        <f t="shared" ca="1" si="4"/>
        <v>1</v>
      </c>
      <c r="I36" s="70" t="str">
        <f t="shared" ca="1" si="5"/>
        <v>1,3,5</v>
      </c>
      <c r="J36" s="70" t="str">
        <f t="shared" ca="1" si="6"/>
        <v>L</v>
      </c>
      <c r="K36" s="70">
        <f t="shared" ca="1" si="9"/>
        <v>1</v>
      </c>
      <c r="L36" s="71">
        <f t="shared" ca="1" si="7"/>
        <v>-3</v>
      </c>
      <c r="M36" s="21">
        <f ca="1">IF($A36&lt;&gt;"",IF(OR(O35&lt;&gt;0,P35&lt;&gt;0),0,L36),"")</f>
        <v>0</v>
      </c>
      <c r="N36" s="17">
        <f ca="1">IF(A36&lt;&gt;"",M36+N35,0)</f>
        <v>9</v>
      </c>
      <c r="O36" s="56" t="str">
        <f ca="1">IF($A36&lt;&gt;"",IF(O35&gt;0,O35,IF(AND(AD35&gt;=$AI$7,$AI$8*AD35&gt;=N36),"Profit Target",IF(N36&gt;=$AI$5,"Profit Target",0))),0)</f>
        <v>Profit Target</v>
      </c>
      <c r="P36" s="56">
        <f ca="1">IF($A36&lt;&gt;"",IF(O35&lt;&gt;0,P35,IF(N36&lt;=$AI$6,"Stop Loss",0)),0)</f>
        <v>0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48"/>
      <c r="AD36" s="56">
        <f t="shared" ca="1" si="8"/>
        <v>12</v>
      </c>
      <c r="AE36" s="1"/>
      <c r="AF36" s="1"/>
      <c r="AG36"/>
      <c r="AH36"/>
      <c r="AI36"/>
      <c r="AJ36"/>
      <c r="AK36"/>
      <c r="AL36"/>
      <c r="AM36"/>
      <c r="AN36" s="74"/>
      <c r="AO36"/>
      <c r="AP36" s="39"/>
      <c r="AQ36"/>
      <c r="AR36"/>
      <c r="AS36"/>
      <c r="AT36"/>
      <c r="AU36"/>
      <c r="AV36"/>
      <c r="AW36"/>
      <c r="AX36" s="75">
        <f t="shared" ca="1" si="3"/>
        <v>28</v>
      </c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</row>
    <row r="37" spans="1:96" s="23" customFormat="1" ht="13.5">
      <c r="A37" s="75">
        <f t="shared" ca="1" si="2"/>
        <v>26</v>
      </c>
      <c r="B37" s="35"/>
      <c r="C37" s="7"/>
      <c r="D37" s="7"/>
      <c r="E37" s="7"/>
      <c r="F37" s="15">
        <f t="shared" ca="1" si="0"/>
        <v>5</v>
      </c>
      <c r="G37" s="15" t="str">
        <f t="shared" ca="1" si="1"/>
        <v>O</v>
      </c>
      <c r="H37" s="33">
        <f t="shared" ca="1" si="4"/>
        <v>2</v>
      </c>
      <c r="I37" s="70" t="str">
        <f t="shared" ca="1" si="5"/>
        <v>1,3,5</v>
      </c>
      <c r="J37" s="70" t="str">
        <f t="shared" ca="1" si="6"/>
        <v>W</v>
      </c>
      <c r="K37" s="70">
        <f t="shared" ca="1" si="9"/>
        <v>2</v>
      </c>
      <c r="L37" s="71">
        <f t="shared" ca="1" si="7"/>
        <v>6</v>
      </c>
      <c r="M37" s="21">
        <f ca="1">IF($A37&lt;&gt;"",IF(OR(O36&lt;&gt;0,P36&lt;&gt;0),0,L37),"")</f>
        <v>0</v>
      </c>
      <c r="N37" s="17">
        <f ca="1">IF(A37&lt;&gt;"",M37+N36,0)</f>
        <v>9</v>
      </c>
      <c r="O37" s="56" t="str">
        <f ca="1">IF($A37&lt;&gt;"",IF(O36&gt;0,O36,IF(AND(AD36&gt;=$AI$7,$AI$8*AD36&gt;=N37),"Profit Target",IF(N37&gt;=$AI$5,"Profit Target",0))),0)</f>
        <v>Profit Target</v>
      </c>
      <c r="P37" s="56">
        <f ca="1">IF($A37&lt;&gt;"",IF(O36&lt;&gt;0,P36,IF(N37&lt;=$AI$6,"Stop Loss",0)),0)</f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48"/>
      <c r="AD37" s="56">
        <f t="shared" ca="1" si="8"/>
        <v>12</v>
      </c>
      <c r="AE37" s="1"/>
      <c r="AF37" s="1"/>
      <c r="AG37"/>
      <c r="AH37"/>
      <c r="AI37"/>
      <c r="AJ37"/>
      <c r="AK37"/>
      <c r="AL37"/>
      <c r="AM37"/>
      <c r="AN37" s="74"/>
      <c r="AO37"/>
      <c r="AP37" s="39"/>
      <c r="AQ37"/>
      <c r="AR37"/>
      <c r="AS37"/>
      <c r="AT37"/>
      <c r="AU37"/>
      <c r="AV37"/>
      <c r="AW37"/>
      <c r="AX37" s="75">
        <f t="shared" ca="1" si="3"/>
        <v>11</v>
      </c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</row>
    <row r="38" spans="1:96" s="23" customFormat="1" ht="13.5">
      <c r="A38" s="75">
        <f t="shared" ca="1" si="2"/>
        <v>13</v>
      </c>
      <c r="B38" s="35"/>
      <c r="C38" s="7"/>
      <c r="D38" s="7"/>
      <c r="E38" s="7"/>
      <c r="F38" s="15">
        <f t="shared" ca="1" si="0"/>
        <v>3</v>
      </c>
      <c r="G38" s="15" t="str">
        <f t="shared" ca="1" si="1"/>
        <v>O</v>
      </c>
      <c r="H38" s="33">
        <f t="shared" ca="1" si="4"/>
        <v>1</v>
      </c>
      <c r="I38" s="70" t="str">
        <f t="shared" ca="1" si="5"/>
        <v>2,4,6</v>
      </c>
      <c r="J38" s="70" t="str">
        <f t="shared" ca="1" si="6"/>
        <v>L</v>
      </c>
      <c r="K38" s="70">
        <f t="shared" ca="1" si="9"/>
        <v>1</v>
      </c>
      <c r="L38" s="71">
        <f t="shared" ca="1" si="7"/>
        <v>-3</v>
      </c>
      <c r="M38" s="21">
        <f ca="1">IF($A38&lt;&gt;"",IF(OR(O37&lt;&gt;0,P37&lt;&gt;0),0,L38),"")</f>
        <v>0</v>
      </c>
      <c r="N38" s="17">
        <f ca="1">IF(A38&lt;&gt;"",M38+N37,0)</f>
        <v>9</v>
      </c>
      <c r="O38" s="56" t="str">
        <f ca="1">IF($A38&lt;&gt;"",IF(O37&gt;0,O37,IF(AND(AD37&gt;=$AI$7,$AI$8*AD37&gt;=N38),"Profit Target",IF(N38&gt;=$AI$5,"Profit Target",0))),0)</f>
        <v>Profit Target</v>
      </c>
      <c r="P38" s="56">
        <f ca="1">IF($A38&lt;&gt;"",IF(O37&lt;&gt;0,P37,IF(N38&lt;=$AI$6,"Stop Loss",0)),0)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48"/>
      <c r="AD38" s="56">
        <f t="shared" ca="1" si="8"/>
        <v>12</v>
      </c>
      <c r="AE38" s="1"/>
      <c r="AF38" s="1"/>
      <c r="AG38"/>
      <c r="AH38"/>
      <c r="AI38"/>
      <c r="AJ38"/>
      <c r="AK38"/>
      <c r="AL38"/>
      <c r="AM38"/>
      <c r="AN38" s="74"/>
      <c r="AO38"/>
      <c r="AP38" s="39"/>
      <c r="AQ38"/>
      <c r="AR38"/>
      <c r="AS38"/>
      <c r="AT38"/>
      <c r="AU38"/>
      <c r="AV38"/>
      <c r="AW38"/>
      <c r="AX38" s="75">
        <f t="shared" ca="1" si="3"/>
        <v>21</v>
      </c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</row>
    <row r="39" spans="1:96" s="23" customFormat="1" ht="13.5">
      <c r="A39" s="75">
        <f t="shared" ca="1" si="2"/>
        <v>14</v>
      </c>
      <c r="B39" s="35"/>
      <c r="C39" s="7"/>
      <c r="D39" s="7"/>
      <c r="E39" s="7"/>
      <c r="F39" s="15">
        <f t="shared" ca="1" si="0"/>
        <v>3</v>
      </c>
      <c r="G39" s="15" t="str">
        <f t="shared" ca="1" si="1"/>
        <v>O</v>
      </c>
      <c r="H39" s="33">
        <f t="shared" ca="1" si="4"/>
        <v>2</v>
      </c>
      <c r="I39" s="70" t="str">
        <f t="shared" ca="1" si="5"/>
        <v>2,4,6</v>
      </c>
      <c r="J39" s="70" t="str">
        <f t="shared" ca="1" si="6"/>
        <v>L</v>
      </c>
      <c r="K39" s="70">
        <f t="shared" ca="1" si="9"/>
        <v>2</v>
      </c>
      <c r="L39" s="71">
        <f t="shared" ca="1" si="7"/>
        <v>-6</v>
      </c>
      <c r="M39" s="21">
        <f ca="1">IF($A39&lt;&gt;"",IF(OR(O38&lt;&gt;0,P38&lt;&gt;0),0,L39),"")</f>
        <v>0</v>
      </c>
      <c r="N39" s="17">
        <f ca="1">IF(A39&lt;&gt;"",M39+N38,0)</f>
        <v>9</v>
      </c>
      <c r="O39" s="56" t="str">
        <f ca="1">IF($A39&lt;&gt;"",IF(O38&gt;0,O38,IF(AND(AD38&gt;=$AI$7,$AI$8*AD38&gt;=N39),"Profit Target",IF(N39&gt;=$AI$5,"Profit Target",0))),0)</f>
        <v>Profit Target</v>
      </c>
      <c r="P39" s="56">
        <f ca="1">IF($A39&lt;&gt;"",IF(O38&lt;&gt;0,P38,IF(N39&lt;=$AI$6,"Stop Loss",0)),0)</f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48"/>
      <c r="AD39" s="56">
        <f t="shared" ca="1" si="8"/>
        <v>12</v>
      </c>
      <c r="AE39" s="1"/>
      <c r="AF39" s="1"/>
      <c r="AG39"/>
      <c r="AH39"/>
      <c r="AI39"/>
      <c r="AJ39"/>
      <c r="AK39"/>
      <c r="AL39"/>
      <c r="AM39"/>
      <c r="AN39" s="74"/>
      <c r="AO39"/>
      <c r="AP39" s="39"/>
      <c r="AQ39"/>
      <c r="AR39"/>
      <c r="AS39"/>
      <c r="AT39"/>
      <c r="AU39"/>
      <c r="AV39"/>
      <c r="AW39"/>
      <c r="AX39" s="75">
        <f t="shared" ca="1" si="3"/>
        <v>31</v>
      </c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96" s="23" customFormat="1" ht="13.5">
      <c r="A40" s="75">
        <f t="shared" ca="1" si="2"/>
        <v>31</v>
      </c>
      <c r="B40" s="35"/>
      <c r="C40" s="7"/>
      <c r="D40" s="7"/>
      <c r="E40" s="7"/>
      <c r="F40" s="15">
        <f t="shared" ca="1" si="0"/>
        <v>6</v>
      </c>
      <c r="G40" s="15" t="str">
        <f t="shared" ca="1" si="1"/>
        <v>E</v>
      </c>
      <c r="H40" s="33">
        <f t="shared" ca="1" si="4"/>
        <v>4</v>
      </c>
      <c r="I40" s="70" t="str">
        <f t="shared" ca="1" si="5"/>
        <v>2,4,6</v>
      </c>
      <c r="J40" s="70" t="str">
        <f t="shared" ca="1" si="6"/>
        <v>W</v>
      </c>
      <c r="K40" s="70">
        <f t="shared" ca="1" si="9"/>
        <v>3</v>
      </c>
      <c r="L40" s="71">
        <f t="shared" ca="1" si="7"/>
        <v>12</v>
      </c>
      <c r="M40" s="21">
        <f ca="1">IF($A40&lt;&gt;"",IF(OR(O39&lt;&gt;0,P39&lt;&gt;0),0,L40),"")</f>
        <v>0</v>
      </c>
      <c r="N40" s="17">
        <f ca="1">IF(A40&lt;&gt;"",M40+N39,0)</f>
        <v>9</v>
      </c>
      <c r="O40" s="56" t="str">
        <f ca="1">IF($A40&lt;&gt;"",IF(O39&gt;0,O39,IF(AND(AD39&gt;=$AI$7,$AI$8*AD39&gt;=N40),"Profit Target",IF(N40&gt;=$AI$5,"Profit Target",0))),0)</f>
        <v>Profit Target</v>
      </c>
      <c r="P40" s="56">
        <f ca="1">IF($A40&lt;&gt;"",IF(O39&lt;&gt;0,P39,IF(N40&lt;=$AI$6,"Stop Loss",0)),0)</f>
        <v>0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48"/>
      <c r="AD40" s="56">
        <f t="shared" ca="1" si="8"/>
        <v>12</v>
      </c>
      <c r="AE40" s="1"/>
      <c r="AF40" s="1"/>
      <c r="AG40"/>
      <c r="AH40"/>
      <c r="AI40"/>
      <c r="AJ40"/>
      <c r="AK40"/>
      <c r="AL40"/>
      <c r="AM40"/>
      <c r="AN40" s="74"/>
      <c r="AO40"/>
      <c r="AP40" s="39"/>
      <c r="AQ40"/>
      <c r="AR40"/>
      <c r="AS40"/>
      <c r="AT40"/>
      <c r="AU40"/>
      <c r="AV40"/>
      <c r="AW40"/>
      <c r="AX40" s="75">
        <f t="shared" ca="1" si="3"/>
        <v>36</v>
      </c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96" s="23" customFormat="1" ht="13.5">
      <c r="A41" s="75">
        <f t="shared" ca="1" si="2"/>
        <v>13</v>
      </c>
      <c r="B41" s="35"/>
      <c r="C41" s="7"/>
      <c r="D41" s="7"/>
      <c r="E41" s="7"/>
      <c r="F41" s="15">
        <f t="shared" ca="1" si="0"/>
        <v>3</v>
      </c>
      <c r="G41" s="15" t="str">
        <f t="shared" ca="1" si="1"/>
        <v>O</v>
      </c>
      <c r="H41" s="33">
        <f t="shared" ca="1" si="4"/>
        <v>1</v>
      </c>
      <c r="I41" s="70" t="str">
        <f t="shared" ca="1" si="5"/>
        <v>1,3,5</v>
      </c>
      <c r="J41" s="70" t="str">
        <f t="shared" ca="1" si="6"/>
        <v>W</v>
      </c>
      <c r="K41" s="70">
        <f t="shared" ca="1" si="9"/>
        <v>1</v>
      </c>
      <c r="L41" s="71">
        <f t="shared" ca="1" si="7"/>
        <v>3</v>
      </c>
      <c r="M41" s="21">
        <f ca="1">IF($A41&lt;&gt;"",IF(OR(O40&lt;&gt;0,P40&lt;&gt;0),0,L41),"")</f>
        <v>0</v>
      </c>
      <c r="N41" s="17">
        <f ca="1">IF(A41&lt;&gt;"",M41+N40,0)</f>
        <v>9</v>
      </c>
      <c r="O41" s="56" t="str">
        <f ca="1">IF($A41&lt;&gt;"",IF(O40&gt;0,O40,IF(AND(AD40&gt;=$AI$7,$AI$8*AD40&gt;=N41),"Profit Target",IF(N41&gt;=$AI$5,"Profit Target",0))),0)</f>
        <v>Profit Target</v>
      </c>
      <c r="P41" s="56">
        <f ca="1">IF($A41&lt;&gt;"",IF(O40&lt;&gt;0,P40,IF(N41&lt;=$AI$6,"Stop Loss",0)),0)</f>
        <v>0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48"/>
      <c r="AD41" s="56">
        <f t="shared" ca="1" si="8"/>
        <v>12</v>
      </c>
      <c r="AE41" s="1"/>
      <c r="AF41" s="1"/>
      <c r="AG41"/>
      <c r="AH41"/>
      <c r="AI41"/>
      <c r="AJ41"/>
      <c r="AK41"/>
      <c r="AL41"/>
      <c r="AM41"/>
      <c r="AN41" s="74"/>
      <c r="AO41"/>
      <c r="AP41" s="39"/>
      <c r="AQ41"/>
      <c r="AR41"/>
      <c r="AS41"/>
      <c r="AT41"/>
      <c r="AU41"/>
      <c r="AV41"/>
      <c r="AW41"/>
      <c r="AX41" s="75">
        <f t="shared" ca="1" si="3"/>
        <v>27</v>
      </c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:96" s="23" customFormat="1" ht="13.5">
      <c r="A42" s="75">
        <f t="shared" ca="1" si="2"/>
        <v>29</v>
      </c>
      <c r="B42" s="35"/>
      <c r="C42" s="7"/>
      <c r="D42" s="7"/>
      <c r="E42" s="7"/>
      <c r="F42" s="15">
        <f t="shared" ca="1" si="0"/>
        <v>5</v>
      </c>
      <c r="G42" s="15" t="str">
        <f t="shared" ca="1" si="1"/>
        <v>O</v>
      </c>
      <c r="H42" s="33">
        <f t="shared" ca="1" si="4"/>
        <v>1</v>
      </c>
      <c r="I42" s="70" t="str">
        <f t="shared" ca="1" si="5"/>
        <v>2,4,6</v>
      </c>
      <c r="J42" s="70" t="str">
        <f t="shared" ca="1" si="6"/>
        <v>L</v>
      </c>
      <c r="K42" s="70">
        <f t="shared" ca="1" si="9"/>
        <v>1</v>
      </c>
      <c r="L42" s="71">
        <f t="shared" ca="1" si="7"/>
        <v>-3</v>
      </c>
      <c r="M42" s="21">
        <f ca="1">IF($A42&lt;&gt;"",IF(OR(O41&lt;&gt;0,P41&lt;&gt;0),0,L42),"")</f>
        <v>0</v>
      </c>
      <c r="N42" s="17">
        <f ca="1">IF(A42&lt;&gt;"",M42+N41,0)</f>
        <v>9</v>
      </c>
      <c r="O42" s="56" t="str">
        <f ca="1">IF($A42&lt;&gt;"",IF(O41&gt;0,O41,IF(AND(AD41&gt;=$AI$7,$AI$8*AD41&gt;=N42),"Profit Target",IF(N42&gt;=$AI$5,"Profit Target",0))),0)</f>
        <v>Profit Target</v>
      </c>
      <c r="P42" s="56">
        <f ca="1">IF($A42&lt;&gt;"",IF(O41&lt;&gt;0,P41,IF(N42&lt;=$AI$6,"Stop Loss",0)),0)</f>
        <v>0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48"/>
      <c r="AD42" s="56">
        <f t="shared" ca="1" si="8"/>
        <v>12</v>
      </c>
      <c r="AE42" s="1"/>
      <c r="AF42" s="1"/>
      <c r="AG42"/>
      <c r="AH42"/>
      <c r="AI42"/>
      <c r="AJ42"/>
      <c r="AK42"/>
      <c r="AL42"/>
      <c r="AM42"/>
      <c r="AN42" s="74"/>
      <c r="AO42"/>
      <c r="AP42" s="39"/>
      <c r="AQ42"/>
      <c r="AR42"/>
      <c r="AS42"/>
      <c r="AT42"/>
      <c r="AU42"/>
      <c r="AV42"/>
      <c r="AW42"/>
      <c r="AX42" s="75">
        <f t="shared" ca="1" si="3"/>
        <v>25</v>
      </c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s="23" customFormat="1" ht="13.5">
      <c r="A43" s="75">
        <f t="shared" ca="1" si="2"/>
        <v>20</v>
      </c>
      <c r="B43" s="35"/>
      <c r="C43" s="7"/>
      <c r="D43" s="7"/>
      <c r="E43" s="7"/>
      <c r="F43" s="15">
        <f t="shared" ca="1" si="0"/>
        <v>4</v>
      </c>
      <c r="G43" s="15" t="str">
        <f t="shared" ca="1" si="1"/>
        <v>E</v>
      </c>
      <c r="H43" s="33">
        <f t="shared" ca="1" si="4"/>
        <v>2</v>
      </c>
      <c r="I43" s="70" t="str">
        <f t="shared" ca="1" si="5"/>
        <v>2,4,6</v>
      </c>
      <c r="J43" s="70" t="str">
        <f t="shared" ca="1" si="6"/>
        <v>W</v>
      </c>
      <c r="K43" s="70">
        <f t="shared" ca="1" si="9"/>
        <v>2</v>
      </c>
      <c r="L43" s="71">
        <f t="shared" ca="1" si="7"/>
        <v>6</v>
      </c>
      <c r="M43" s="21">
        <f ca="1">IF($A43&lt;&gt;"",IF(OR(O42&lt;&gt;0,P42&lt;&gt;0),0,L43),"")</f>
        <v>0</v>
      </c>
      <c r="N43" s="17">
        <f ca="1">IF(A43&lt;&gt;"",M43+N42,0)</f>
        <v>9</v>
      </c>
      <c r="O43" s="56" t="str">
        <f ca="1">IF($A43&lt;&gt;"",IF(O42&gt;0,O42,IF(AND(AD42&gt;=$AI$7,$AI$8*AD42&gt;=N43),"Profit Target",IF(N43&gt;=$AI$5,"Profit Target",0))),0)</f>
        <v>Profit Target</v>
      </c>
      <c r="P43" s="56">
        <f ca="1">IF($A43&lt;&gt;"",IF(O42&lt;&gt;0,P42,IF(N43&lt;=$AI$6,"Stop Loss",0)),0)</f>
        <v>0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48"/>
      <c r="AD43" s="56">
        <f t="shared" ca="1" si="8"/>
        <v>12</v>
      </c>
      <c r="AE43" s="1"/>
      <c r="AF43" s="1"/>
      <c r="AG43"/>
      <c r="AH43"/>
      <c r="AI43"/>
      <c r="AJ43"/>
      <c r="AK43"/>
      <c r="AL43"/>
      <c r="AM43"/>
      <c r="AN43" s="74"/>
      <c r="AO43"/>
      <c r="AP43" s="39"/>
      <c r="AQ43"/>
      <c r="AR43"/>
      <c r="AS43"/>
      <c r="AT43"/>
      <c r="AU43"/>
      <c r="AV43"/>
      <c r="AW43"/>
      <c r="AX43" s="75">
        <f t="shared" ca="1" si="3"/>
        <v>22</v>
      </c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:96" s="23" customFormat="1" ht="13.5">
      <c r="A44" s="75">
        <f t="shared" ca="1" si="2"/>
        <v>11</v>
      </c>
      <c r="B44" s="35"/>
      <c r="C44" s="7"/>
      <c r="D44" s="7"/>
      <c r="E44" s="7"/>
      <c r="F44" s="15">
        <f t="shared" ca="1" si="0"/>
        <v>2</v>
      </c>
      <c r="G44" s="15" t="str">
        <f t="shared" ca="1" si="1"/>
        <v>E</v>
      </c>
      <c r="H44" s="33">
        <f t="shared" ca="1" si="4"/>
        <v>1</v>
      </c>
      <c r="I44" s="70" t="str">
        <f t="shared" ca="1" si="5"/>
        <v>1,3,5</v>
      </c>
      <c r="J44" s="70" t="str">
        <f t="shared" ca="1" si="6"/>
        <v>L</v>
      </c>
      <c r="K44" s="70">
        <f t="shared" ca="1" si="9"/>
        <v>1</v>
      </c>
      <c r="L44" s="71">
        <f t="shared" ca="1" si="7"/>
        <v>-3</v>
      </c>
      <c r="M44" s="21">
        <f ca="1">IF($A44&lt;&gt;"",IF(OR(O43&lt;&gt;0,P43&lt;&gt;0),0,L44),"")</f>
        <v>0</v>
      </c>
      <c r="N44" s="17">
        <f ca="1">IF(A44&lt;&gt;"",M44+N43,0)</f>
        <v>9</v>
      </c>
      <c r="O44" s="56" t="str">
        <f ca="1">IF($A44&lt;&gt;"",IF(O43&gt;0,O43,IF(AND(AD43&gt;=$AI$7,$AI$8*AD43&gt;=N44),"Profit Target",IF(N44&gt;=$AI$5,"Profit Target",0))),0)</f>
        <v>Profit Target</v>
      </c>
      <c r="P44" s="56">
        <f ca="1">IF($A44&lt;&gt;"",IF(O43&lt;&gt;0,P43,IF(N44&lt;=$AI$6,"Stop Loss",0)),0)</f>
        <v>0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48"/>
      <c r="AD44" s="56">
        <f t="shared" ca="1" si="8"/>
        <v>12</v>
      </c>
      <c r="AE44" s="1"/>
      <c r="AF44" s="1"/>
      <c r="AG44"/>
      <c r="AH44"/>
      <c r="AI44"/>
      <c r="AJ44"/>
      <c r="AK44"/>
      <c r="AL44"/>
      <c r="AM44"/>
      <c r="AN44" s="74"/>
      <c r="AO44"/>
      <c r="AP44" s="39"/>
      <c r="AQ44"/>
      <c r="AR44"/>
      <c r="AS44"/>
      <c r="AT44"/>
      <c r="AU44"/>
      <c r="AV44"/>
      <c r="AW44"/>
      <c r="AX44" s="75">
        <f t="shared" ca="1" si="3"/>
        <v>15</v>
      </c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s="23" customFormat="1" ht="13.5">
      <c r="A45" s="75">
        <f t="shared" ca="1" si="2"/>
        <v>3</v>
      </c>
      <c r="B45" s="35"/>
      <c r="C45" s="7"/>
      <c r="D45" s="7"/>
      <c r="E45" s="7"/>
      <c r="F45" s="15">
        <f t="shared" ca="1" si="0"/>
        <v>1</v>
      </c>
      <c r="G45" s="15" t="str">
        <f t="shared" ca="1" si="1"/>
        <v>O</v>
      </c>
      <c r="H45" s="33">
        <f t="shared" ca="1" si="4"/>
        <v>2</v>
      </c>
      <c r="I45" s="70" t="str">
        <f t="shared" ca="1" si="5"/>
        <v>1,3,5</v>
      </c>
      <c r="J45" s="70" t="str">
        <f t="shared" ca="1" si="6"/>
        <v>W</v>
      </c>
      <c r="K45" s="70">
        <f t="shared" ca="1" si="9"/>
        <v>2</v>
      </c>
      <c r="L45" s="71">
        <f t="shared" ca="1" si="7"/>
        <v>6</v>
      </c>
      <c r="M45" s="21">
        <f ca="1">IF($A45&lt;&gt;"",IF(OR(O44&lt;&gt;0,P44&lt;&gt;0),0,L45),"")</f>
        <v>0</v>
      </c>
      <c r="N45" s="17">
        <f ca="1">IF(A45&lt;&gt;"",M45+N44,0)</f>
        <v>9</v>
      </c>
      <c r="O45" s="56" t="str">
        <f ca="1">IF($A45&lt;&gt;"",IF(O44&gt;0,O44,IF(AND(AD44&gt;=$AI$7,$AI$8*AD44&gt;=N45),"Profit Target",IF(N45&gt;=$AI$5,"Profit Target",0))),0)</f>
        <v>Profit Target</v>
      </c>
      <c r="P45" s="56">
        <f ca="1">IF($A45&lt;&gt;"",IF(O44&lt;&gt;0,P44,IF(N45&lt;=$AI$6,"Stop Loss",0)),0)</f>
        <v>0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48"/>
      <c r="AD45" s="56">
        <f t="shared" ca="1" si="8"/>
        <v>12</v>
      </c>
      <c r="AE45" s="1"/>
      <c r="AF45" s="1"/>
      <c r="AG45"/>
      <c r="AH45"/>
      <c r="AI45"/>
      <c r="AJ45"/>
      <c r="AK45"/>
      <c r="AL45"/>
      <c r="AM45"/>
      <c r="AN45" s="74"/>
      <c r="AO45"/>
      <c r="AP45" s="39"/>
      <c r="AQ45"/>
      <c r="AR45"/>
      <c r="AS45"/>
      <c r="AT45"/>
      <c r="AU45"/>
      <c r="AV45"/>
      <c r="AW45"/>
      <c r="AX45" s="75">
        <f t="shared" ca="1" si="3"/>
        <v>2</v>
      </c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s="23" customFormat="1" ht="13.5">
      <c r="A46" s="75">
        <f t="shared" ca="1" si="2"/>
        <v>9</v>
      </c>
      <c r="B46" s="35"/>
      <c r="C46" s="7"/>
      <c r="D46" s="7"/>
      <c r="E46" s="7"/>
      <c r="F46" s="15">
        <f t="shared" ca="1" si="0"/>
        <v>2</v>
      </c>
      <c r="G46" s="15" t="str">
        <f t="shared" ca="1" si="1"/>
        <v>E</v>
      </c>
      <c r="H46" s="33">
        <f t="shared" ca="1" si="4"/>
        <v>1</v>
      </c>
      <c r="I46" s="70" t="str">
        <f t="shared" ca="1" si="5"/>
        <v>2,4,6</v>
      </c>
      <c r="J46" s="70" t="str">
        <f t="shared" ca="1" si="6"/>
        <v>W</v>
      </c>
      <c r="K46" s="70">
        <f t="shared" ca="1" si="9"/>
        <v>1</v>
      </c>
      <c r="L46" s="71">
        <f t="shared" ca="1" si="7"/>
        <v>3</v>
      </c>
      <c r="M46" s="21">
        <f ca="1">IF($A46&lt;&gt;"",IF(OR(O45&lt;&gt;0,P45&lt;&gt;0),0,L46),"")</f>
        <v>0</v>
      </c>
      <c r="N46" s="17">
        <f ca="1">IF(A46&lt;&gt;"",M46+N45,0)</f>
        <v>9</v>
      </c>
      <c r="O46" s="56" t="str">
        <f ca="1">IF($A46&lt;&gt;"",IF(O45&gt;0,O45,IF(AND(AD45&gt;=$AI$7,$AI$8*AD45&gt;=N46),"Profit Target",IF(N46&gt;=$AI$5,"Profit Target",0))),0)</f>
        <v>Profit Target</v>
      </c>
      <c r="P46" s="56">
        <f ca="1">IF($A46&lt;&gt;"",IF(O45&lt;&gt;0,P45,IF(N46&lt;=$AI$6,"Stop Loss",0)),0)</f>
        <v>0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48"/>
      <c r="AD46" s="56">
        <f t="shared" ca="1" si="8"/>
        <v>12</v>
      </c>
      <c r="AE46" s="1"/>
      <c r="AF46" s="1"/>
      <c r="AG46"/>
      <c r="AH46"/>
      <c r="AI46"/>
      <c r="AJ46"/>
      <c r="AK46"/>
      <c r="AL46"/>
      <c r="AM46"/>
      <c r="AN46" s="74"/>
      <c r="AO46"/>
      <c r="AP46" s="39"/>
      <c r="AQ46"/>
      <c r="AR46"/>
      <c r="AS46"/>
      <c r="AT46"/>
      <c r="AU46"/>
      <c r="AV46"/>
      <c r="AW46"/>
      <c r="AX46" s="75">
        <f t="shared" ca="1" si="3"/>
        <v>8</v>
      </c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:96" s="23" customFormat="1" ht="13.5">
      <c r="A47" s="75">
        <f t="shared" ca="1" si="2"/>
        <v>13</v>
      </c>
      <c r="B47" s="35"/>
      <c r="C47" s="7"/>
      <c r="D47" s="7"/>
      <c r="E47" s="7"/>
      <c r="F47" s="15">
        <f t="shared" ca="1" si="0"/>
        <v>3</v>
      </c>
      <c r="G47" s="15" t="str">
        <f t="shared" ca="1" si="1"/>
        <v>O</v>
      </c>
      <c r="H47" s="33">
        <f t="shared" ca="1" si="4"/>
        <v>1</v>
      </c>
      <c r="I47" s="70" t="str">
        <f t="shared" ca="1" si="5"/>
        <v>1,3,5</v>
      </c>
      <c r="J47" s="70" t="str">
        <f t="shared" ca="1" si="6"/>
        <v>W</v>
      </c>
      <c r="K47" s="70">
        <f t="shared" ca="1" si="9"/>
        <v>1</v>
      </c>
      <c r="L47" s="71">
        <f t="shared" ca="1" si="7"/>
        <v>3</v>
      </c>
      <c r="M47" s="21">
        <f ca="1">IF($A47&lt;&gt;"",IF(OR(O46&lt;&gt;0,P46&lt;&gt;0),0,L47),"")</f>
        <v>0</v>
      </c>
      <c r="N47" s="17">
        <f ca="1">IF(A47&lt;&gt;"",M47+N46,0)</f>
        <v>9</v>
      </c>
      <c r="O47" s="56" t="str">
        <f ca="1">IF($A47&lt;&gt;"",IF(O46&gt;0,O46,IF(AND(AD46&gt;=$AI$7,$AI$8*AD46&gt;=N47),"Profit Target",IF(N47&gt;=$AI$5,"Profit Target",0))),0)</f>
        <v>Profit Target</v>
      </c>
      <c r="P47" s="56">
        <f ca="1">IF($A47&lt;&gt;"",IF(O46&lt;&gt;0,P46,IF(N47&lt;=$AI$6,"Stop Loss",0)),0)</f>
        <v>0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48"/>
      <c r="AD47" s="56">
        <f t="shared" ca="1" si="8"/>
        <v>12</v>
      </c>
      <c r="AE47" s="1"/>
      <c r="AF47" s="1"/>
      <c r="AG47"/>
      <c r="AH47"/>
      <c r="AI47"/>
      <c r="AJ47"/>
      <c r="AK47"/>
      <c r="AL47"/>
      <c r="AM47"/>
      <c r="AN47" s="74"/>
      <c r="AO47"/>
      <c r="AP47" s="39"/>
      <c r="AQ47"/>
      <c r="AR47"/>
      <c r="AS47"/>
      <c r="AT47"/>
      <c r="AU47"/>
      <c r="AV47"/>
      <c r="AW47"/>
      <c r="AX47" s="75">
        <f t="shared" ca="1" si="3"/>
        <v>35</v>
      </c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ht="13.5">
      <c r="A48" s="75">
        <f t="shared" ca="1" si="2"/>
        <v>21</v>
      </c>
      <c r="B48" s="35"/>
      <c r="C48" s="7"/>
      <c r="D48" s="7"/>
      <c r="E48" s="7"/>
      <c r="F48" s="15">
        <f t="shared" ca="1" si="0"/>
        <v>4</v>
      </c>
      <c r="G48" s="15" t="str">
        <f t="shared" ca="1" si="1"/>
        <v>E</v>
      </c>
      <c r="H48" s="33">
        <f t="shared" ca="1" si="4"/>
        <v>1</v>
      </c>
      <c r="I48" s="70" t="str">
        <f t="shared" ca="1" si="5"/>
        <v>2,4,6</v>
      </c>
      <c r="J48" s="70" t="str">
        <f t="shared" ca="1" si="6"/>
        <v>W</v>
      </c>
      <c r="K48" s="70">
        <f t="shared" ca="1" si="9"/>
        <v>1</v>
      </c>
      <c r="L48" s="71">
        <f t="shared" ca="1" si="7"/>
        <v>3</v>
      </c>
      <c r="M48" s="21">
        <f ca="1">IF($A48&lt;&gt;"",IF(OR(O47&lt;&gt;0,P47&lt;&gt;0),0,L48),"")</f>
        <v>0</v>
      </c>
      <c r="N48" s="17">
        <f ca="1">IF(A48&lt;&gt;"",M48+N47,0)</f>
        <v>9</v>
      </c>
      <c r="O48" s="56" t="str">
        <f ca="1">IF($A48&lt;&gt;"",IF(O47&gt;0,O47,IF(AND(AD47&gt;=$AI$7,$AI$8*AD47&gt;=N48),"Profit Target",IF(N48&gt;=$AI$5,"Profit Target",0))),0)</f>
        <v>Profit Target</v>
      </c>
      <c r="P48" s="56">
        <f ca="1">IF($A48&lt;&gt;"",IF(O47&lt;&gt;0,P47,IF(N48&lt;=$AI$6,"Stop Loss",0)),0)</f>
        <v>0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48"/>
      <c r="AD48" s="56">
        <f t="shared" ca="1" si="8"/>
        <v>12</v>
      </c>
      <c r="AE48" s="1"/>
      <c r="AF48" s="1"/>
      <c r="AG48"/>
      <c r="AH48"/>
      <c r="AI48"/>
      <c r="AJ48"/>
      <c r="AL48"/>
      <c r="AN48" s="74"/>
      <c r="AO48"/>
      <c r="AP48" s="39"/>
      <c r="AQ48"/>
      <c r="AR48"/>
      <c r="AS48"/>
      <c r="AT48"/>
      <c r="AU48"/>
      <c r="AV48"/>
      <c r="AW48"/>
      <c r="AX48" s="75">
        <f t="shared" ca="1" si="3"/>
        <v>27</v>
      </c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96" ht="13.5">
      <c r="A49" s="75">
        <f t="shared" ca="1" si="2"/>
        <v>17</v>
      </c>
      <c r="B49" s="35"/>
      <c r="C49" s="7"/>
      <c r="D49" s="7"/>
      <c r="E49" s="7"/>
      <c r="F49" s="15">
        <f t="shared" ca="1" si="0"/>
        <v>3</v>
      </c>
      <c r="G49" s="15" t="str">
        <f t="shared" ca="1" si="1"/>
        <v>O</v>
      </c>
      <c r="H49" s="33">
        <f t="shared" ca="1" si="4"/>
        <v>1</v>
      </c>
      <c r="I49" s="70" t="str">
        <f t="shared" ca="1" si="5"/>
        <v>1,3,5</v>
      </c>
      <c r="J49" s="70" t="str">
        <f t="shared" ca="1" si="6"/>
        <v>W</v>
      </c>
      <c r="K49" s="70">
        <f t="shared" ca="1" si="9"/>
        <v>1</v>
      </c>
      <c r="L49" s="71">
        <f t="shared" ca="1" si="7"/>
        <v>3</v>
      </c>
      <c r="M49" s="21">
        <f ca="1">IF($A49&lt;&gt;"",IF(OR(O48&lt;&gt;0,P48&lt;&gt;0),0,L49),"")</f>
        <v>0</v>
      </c>
      <c r="N49" s="17">
        <f ca="1">IF(A49&lt;&gt;"",M49+N48,0)</f>
        <v>9</v>
      </c>
      <c r="O49" s="56" t="str">
        <f ca="1">IF($A49&lt;&gt;"",IF(O48&gt;0,O48,IF(AND(AD48&gt;=$AI$7,$AI$8*AD48&gt;=N49),"Profit Target",IF(N49&gt;=$AI$5,"Profit Target",0))),0)</f>
        <v>Profit Target</v>
      </c>
      <c r="P49" s="56">
        <f ca="1">IF($A49&lt;&gt;"",IF(O48&lt;&gt;0,P48,IF(N49&lt;=$AI$6,"Stop Loss",0)),0)</f>
        <v>0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48"/>
      <c r="AD49" s="56">
        <f t="shared" ca="1" si="8"/>
        <v>12</v>
      </c>
      <c r="AE49" s="1"/>
      <c r="AF49" s="1"/>
      <c r="AG49"/>
      <c r="AH49"/>
      <c r="AI49"/>
      <c r="AJ49"/>
      <c r="AL49"/>
      <c r="AN49" s="74"/>
      <c r="AO49"/>
      <c r="AP49" s="39"/>
      <c r="AQ49"/>
      <c r="AR49"/>
      <c r="AS49"/>
      <c r="AT49"/>
      <c r="AU49"/>
      <c r="AV49"/>
      <c r="AW49"/>
      <c r="AX49" s="75">
        <f t="shared" ca="1" si="3"/>
        <v>20</v>
      </c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96" ht="13.5">
      <c r="A50" s="75">
        <f t="shared" ca="1" si="2"/>
        <v>27</v>
      </c>
      <c r="B50" s="35"/>
      <c r="C50" s="7"/>
      <c r="D50" s="7"/>
      <c r="E50" s="7"/>
      <c r="F50" s="15">
        <f t="shared" ca="1" si="0"/>
        <v>5</v>
      </c>
      <c r="G50" s="15" t="str">
        <f t="shared" ca="1" si="1"/>
        <v>O</v>
      </c>
      <c r="H50" s="33">
        <f t="shared" ca="1" si="4"/>
        <v>1</v>
      </c>
      <c r="I50" s="70" t="str">
        <f t="shared" ca="1" si="5"/>
        <v>2,4,6</v>
      </c>
      <c r="J50" s="70" t="str">
        <f t="shared" ca="1" si="6"/>
        <v>L</v>
      </c>
      <c r="K50" s="70">
        <f t="shared" ca="1" si="9"/>
        <v>1</v>
      </c>
      <c r="L50" s="71">
        <f t="shared" ca="1" si="7"/>
        <v>-3</v>
      </c>
      <c r="M50" s="21">
        <f ca="1">IF($A50&lt;&gt;"",IF(OR(O49&lt;&gt;0,P49&lt;&gt;0),0,L50),"")</f>
        <v>0</v>
      </c>
      <c r="N50" s="17">
        <f ca="1">IF(A50&lt;&gt;"",M50+N49,0)</f>
        <v>9</v>
      </c>
      <c r="O50" s="56" t="str">
        <f ca="1">IF($A50&lt;&gt;"",IF(O49&gt;0,O49,IF(AND(AD49&gt;=$AI$7,$AI$8*AD49&gt;=N50),"Profit Target",IF(N50&gt;=$AI$5,"Profit Target",0))),0)</f>
        <v>Profit Target</v>
      </c>
      <c r="P50" s="56">
        <f ca="1">IF($A50&lt;&gt;"",IF(O49&lt;&gt;0,P49,IF(N50&lt;=$AI$6,"Stop Loss",0)),0)</f>
        <v>0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48"/>
      <c r="AD50" s="56">
        <f t="shared" ca="1" si="8"/>
        <v>12</v>
      </c>
      <c r="AE50" s="1"/>
      <c r="AF50" s="1"/>
      <c r="AG50"/>
      <c r="AH50"/>
      <c r="AI50"/>
      <c r="AJ50"/>
      <c r="AL50"/>
      <c r="AN50" s="74"/>
      <c r="AO50"/>
      <c r="AP50" s="39"/>
      <c r="AQ50"/>
      <c r="AR50"/>
      <c r="AS50"/>
      <c r="AT50"/>
      <c r="AU50"/>
      <c r="AV50"/>
      <c r="AW50"/>
      <c r="AX50" s="75">
        <f t="shared" ca="1" si="3"/>
        <v>16</v>
      </c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96" ht="13.5">
      <c r="A51" s="75">
        <f t="shared" ca="1" si="2"/>
        <v>5</v>
      </c>
      <c r="B51" s="35"/>
      <c r="C51" s="7"/>
      <c r="D51" s="7"/>
      <c r="E51" s="7"/>
      <c r="F51" s="15">
        <f t="shared" ca="1" si="0"/>
        <v>1</v>
      </c>
      <c r="G51" s="15" t="str">
        <f t="shared" ca="1" si="1"/>
        <v>O</v>
      </c>
      <c r="H51" s="33">
        <f t="shared" ca="1" si="4"/>
        <v>2</v>
      </c>
      <c r="I51" s="70" t="str">
        <f t="shared" ca="1" si="5"/>
        <v>2,4,6</v>
      </c>
      <c r="J51" s="70" t="str">
        <f t="shared" ca="1" si="6"/>
        <v>L</v>
      </c>
      <c r="K51" s="70">
        <f t="shared" ca="1" si="9"/>
        <v>2</v>
      </c>
      <c r="L51" s="71">
        <f t="shared" ca="1" si="7"/>
        <v>-6</v>
      </c>
      <c r="M51" s="21">
        <f ca="1">IF($A51&lt;&gt;"",IF(OR(O50&lt;&gt;0,P50&lt;&gt;0),0,L51),"")</f>
        <v>0</v>
      </c>
      <c r="N51" s="17">
        <f ca="1">IF(A51&lt;&gt;"",M51+N50,0)</f>
        <v>9</v>
      </c>
      <c r="O51" s="56" t="str">
        <f ca="1">IF($A51&lt;&gt;"",IF(O50&gt;0,O50,IF(AND(AD50&gt;=$AI$7,$AI$8*AD50&gt;=N51),"Profit Target",IF(N51&gt;=$AI$5,"Profit Target",0))),0)</f>
        <v>Profit Target</v>
      </c>
      <c r="P51" s="56">
        <f ca="1">IF($A51&lt;&gt;"",IF(O50&lt;&gt;0,P50,IF(N51&lt;=$AI$6,"Stop Loss",0)),0)</f>
        <v>0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48"/>
      <c r="AD51" s="56">
        <f t="shared" ca="1" si="8"/>
        <v>12</v>
      </c>
      <c r="AE51" s="1"/>
      <c r="AF51" s="1"/>
      <c r="AG51"/>
      <c r="AH51"/>
      <c r="AI51"/>
      <c r="AJ51"/>
      <c r="AL51"/>
      <c r="AN51" s="74"/>
      <c r="AO51"/>
      <c r="AP51" s="39"/>
      <c r="AQ51"/>
      <c r="AR51"/>
      <c r="AS51"/>
      <c r="AT51"/>
      <c r="AU51"/>
      <c r="AV51"/>
      <c r="AW51"/>
      <c r="AX51" s="75">
        <f t="shared" ca="1" si="3"/>
        <v>23</v>
      </c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96" ht="13.5">
      <c r="A52" s="75">
        <f t="shared" ca="1" si="2"/>
        <v>12</v>
      </c>
      <c r="B52" s="35"/>
      <c r="C52" s="7"/>
      <c r="D52" s="7"/>
      <c r="E52" s="7"/>
      <c r="F52" s="15">
        <f t="shared" ca="1" si="0"/>
        <v>2</v>
      </c>
      <c r="G52" s="15" t="str">
        <f t="shared" ca="1" si="1"/>
        <v>E</v>
      </c>
      <c r="H52" s="33">
        <f t="shared" ca="1" si="4"/>
        <v>4</v>
      </c>
      <c r="I52" s="70" t="str">
        <f t="shared" ca="1" si="5"/>
        <v>2,4,6</v>
      </c>
      <c r="J52" s="70" t="str">
        <f t="shared" ca="1" si="6"/>
        <v>W</v>
      </c>
      <c r="K52" s="70">
        <f t="shared" ca="1" si="9"/>
        <v>3</v>
      </c>
      <c r="L52" s="71">
        <f t="shared" ca="1" si="7"/>
        <v>12</v>
      </c>
      <c r="M52" s="21">
        <f ca="1">IF($A52&lt;&gt;"",IF(OR(O51&lt;&gt;0,P51&lt;&gt;0),0,L52),"")</f>
        <v>0</v>
      </c>
      <c r="N52" s="17">
        <f ca="1">IF(A52&lt;&gt;"",M52+N51,0)</f>
        <v>9</v>
      </c>
      <c r="O52" s="56" t="str">
        <f ca="1">IF($A52&lt;&gt;"",IF(O51&gt;0,O51,IF(AND(AD51&gt;=$AI$7,$AI$8*AD51&gt;=N52),"Profit Target",IF(N52&gt;=$AI$5,"Profit Target",0))),0)</f>
        <v>Profit Target</v>
      </c>
      <c r="P52" s="56">
        <f ca="1">IF($A52&lt;&gt;"",IF(O51&lt;&gt;0,P51,IF(N52&lt;=$AI$6,"Stop Loss",0)),0)</f>
        <v>0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48"/>
      <c r="AD52" s="56">
        <f t="shared" ca="1" si="8"/>
        <v>12</v>
      </c>
      <c r="AE52" s="1"/>
      <c r="AF52" s="1"/>
      <c r="AG52"/>
      <c r="AH52"/>
      <c r="AI52"/>
      <c r="AJ52"/>
      <c r="AL52"/>
      <c r="AN52" s="74"/>
      <c r="AO52"/>
      <c r="AP52" s="39"/>
      <c r="AQ52"/>
      <c r="AR52"/>
      <c r="AS52"/>
      <c r="AT52"/>
      <c r="AU52"/>
      <c r="AV52"/>
      <c r="AW52"/>
      <c r="AX52" s="75">
        <f t="shared" ca="1" si="3"/>
        <v>12</v>
      </c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96" ht="13.5">
      <c r="A53" s="75">
        <f t="shared" ca="1" si="2"/>
        <v>8</v>
      </c>
      <c r="B53" s="35"/>
      <c r="C53" s="7"/>
      <c r="D53" s="7"/>
      <c r="E53" s="7"/>
      <c r="F53" s="15">
        <f t="shared" ca="1" si="0"/>
        <v>2</v>
      </c>
      <c r="G53" s="15" t="str">
        <f t="shared" ca="1" si="1"/>
        <v>E</v>
      </c>
      <c r="H53" s="33">
        <f t="shared" ca="1" si="4"/>
        <v>1</v>
      </c>
      <c r="I53" s="70" t="str">
        <f t="shared" ca="1" si="5"/>
        <v>1,3,5</v>
      </c>
      <c r="J53" s="70" t="str">
        <f t="shared" ca="1" si="6"/>
        <v>L</v>
      </c>
      <c r="K53" s="70">
        <f t="shared" ca="1" si="9"/>
        <v>1</v>
      </c>
      <c r="L53" s="71">
        <f t="shared" ca="1" si="7"/>
        <v>-3</v>
      </c>
      <c r="M53" s="21">
        <f ca="1">IF($A53&lt;&gt;"",IF(OR(O52&lt;&gt;0,P52&lt;&gt;0),0,L53),"")</f>
        <v>0</v>
      </c>
      <c r="N53" s="17">
        <f ca="1">IF(A53&lt;&gt;"",M53+N52,0)</f>
        <v>9</v>
      </c>
      <c r="O53" s="56" t="str">
        <f ca="1">IF($A53&lt;&gt;"",IF(O52&gt;0,O52,IF(AND(AD52&gt;=$AI$7,$AI$8*AD52&gt;=N53),"Profit Target",IF(N53&gt;=$AI$5,"Profit Target",0))),0)</f>
        <v>Profit Target</v>
      </c>
      <c r="P53" s="56">
        <f ca="1">IF($A53&lt;&gt;"",IF(O52&lt;&gt;0,P52,IF(N53&lt;=$AI$6,"Stop Loss",0)),0)</f>
        <v>0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48"/>
      <c r="AD53" s="56">
        <f t="shared" ca="1" si="8"/>
        <v>12</v>
      </c>
      <c r="AE53" s="1"/>
      <c r="AF53" s="1"/>
      <c r="AG53"/>
      <c r="AH53"/>
      <c r="AI53"/>
      <c r="AJ53"/>
      <c r="AL53"/>
      <c r="AN53" s="74"/>
      <c r="AO53"/>
      <c r="AP53" s="39"/>
      <c r="AQ53"/>
      <c r="AR53"/>
      <c r="AS53"/>
      <c r="AT53"/>
      <c r="AU53"/>
      <c r="AV53"/>
      <c r="AW53"/>
      <c r="AX53" s="75">
        <f t="shared" ca="1" si="3"/>
        <v>19</v>
      </c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96" ht="13.5">
      <c r="A54" s="75">
        <f t="shared" ca="1" si="2"/>
        <v>10</v>
      </c>
      <c r="B54" s="35"/>
      <c r="C54" s="7"/>
      <c r="D54" s="7"/>
      <c r="E54" s="7"/>
      <c r="F54" s="15">
        <f t="shared" ca="1" si="0"/>
        <v>2</v>
      </c>
      <c r="G54" s="15" t="str">
        <f t="shared" ca="1" si="1"/>
        <v>E</v>
      </c>
      <c r="H54" s="33">
        <f t="shared" ca="1" si="4"/>
        <v>2</v>
      </c>
      <c r="I54" s="70" t="str">
        <f t="shared" ca="1" si="5"/>
        <v>1,3,5</v>
      </c>
      <c r="J54" s="70" t="str">
        <f t="shared" ca="1" si="6"/>
        <v>L</v>
      </c>
      <c r="K54" s="70">
        <f t="shared" ca="1" si="9"/>
        <v>2</v>
      </c>
      <c r="L54" s="71">
        <f t="shared" ca="1" si="7"/>
        <v>-6</v>
      </c>
      <c r="M54" s="21">
        <f ca="1">IF($A54&lt;&gt;"",IF(OR(O53&lt;&gt;0,P53&lt;&gt;0),0,L54),"")</f>
        <v>0</v>
      </c>
      <c r="N54" s="17">
        <f ca="1">IF(A54&lt;&gt;"",M54+N53,0)</f>
        <v>9</v>
      </c>
      <c r="O54" s="56" t="str">
        <f ca="1">IF($A54&lt;&gt;"",IF(O53&gt;0,O53,IF(AND(AD53&gt;=$AI$7,$AI$8*AD53&gt;=N54),"Profit Target",IF(N54&gt;=$AI$5,"Profit Target",0))),0)</f>
        <v>Profit Target</v>
      </c>
      <c r="P54" s="56">
        <f ca="1">IF($A54&lt;&gt;"",IF(O53&lt;&gt;0,P53,IF(N54&lt;=$AI$6,"Stop Loss",0)),0)</f>
        <v>0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48"/>
      <c r="AD54" s="56">
        <f t="shared" ca="1" si="8"/>
        <v>12</v>
      </c>
      <c r="AE54" s="1"/>
      <c r="AF54" s="1"/>
      <c r="AG54"/>
      <c r="AH54"/>
      <c r="AI54"/>
      <c r="AJ54"/>
      <c r="AL54"/>
      <c r="AN54" s="74"/>
      <c r="AO54"/>
      <c r="AP54" s="39"/>
      <c r="AQ54"/>
      <c r="AR54"/>
      <c r="AS54"/>
      <c r="AT54"/>
      <c r="AU54"/>
      <c r="AV54"/>
      <c r="AW54"/>
      <c r="AX54" s="75">
        <f t="shared" ca="1" si="3"/>
        <v>11</v>
      </c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96" s="23" customFormat="1" ht="13.5">
      <c r="A55" s="75">
        <f t="shared" ca="1" si="2"/>
        <v>27</v>
      </c>
      <c r="B55" s="35"/>
      <c r="C55" s="7"/>
      <c r="D55" s="7"/>
      <c r="E55" s="7"/>
      <c r="F55" s="15">
        <f t="shared" ca="1" si="0"/>
        <v>5</v>
      </c>
      <c r="G55" s="15" t="str">
        <f t="shared" ca="1" si="1"/>
        <v>O</v>
      </c>
      <c r="H55" s="33">
        <f t="shared" ca="1" si="4"/>
        <v>4</v>
      </c>
      <c r="I55" s="70" t="str">
        <f t="shared" ca="1" si="5"/>
        <v>1,3,5</v>
      </c>
      <c r="J55" s="70" t="str">
        <f t="shared" ca="1" si="6"/>
        <v>W</v>
      </c>
      <c r="K55" s="70">
        <f t="shared" ca="1" si="9"/>
        <v>3</v>
      </c>
      <c r="L55" s="71">
        <f t="shared" ca="1" si="7"/>
        <v>12</v>
      </c>
      <c r="M55" s="21">
        <f ca="1">IF($A55&lt;&gt;"",IF(OR(O54&lt;&gt;0,P54&lt;&gt;0),0,L55),"")</f>
        <v>0</v>
      </c>
      <c r="N55" s="17">
        <f ca="1">IF(A55&lt;&gt;"",M55+N54,0)</f>
        <v>9</v>
      </c>
      <c r="O55" s="56" t="str">
        <f ca="1">IF($A55&lt;&gt;"",IF(O54&gt;0,O54,IF(AND(AD54&gt;=$AI$7,$AI$8*AD54&gt;=N55),"Profit Target",IF(N55&gt;=$AI$5,"Profit Target",0))),0)</f>
        <v>Profit Target</v>
      </c>
      <c r="P55" s="56">
        <f ca="1">IF($A55&lt;&gt;"",IF(O54&lt;&gt;0,P54,IF(N55&lt;=$AI$6,"Stop Loss",0)),0)</f>
        <v>0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48"/>
      <c r="AD55" s="56">
        <f t="shared" ca="1" si="8"/>
        <v>12</v>
      </c>
      <c r="AE55" s="1"/>
      <c r="AF55" s="1"/>
      <c r="AG55"/>
      <c r="AH55"/>
      <c r="AI55" s="1"/>
      <c r="AJ55" s="1"/>
      <c r="AK55"/>
      <c r="AL55"/>
      <c r="AM55"/>
      <c r="AN55" s="74"/>
      <c r="AO55"/>
      <c r="AP55" s="39"/>
      <c r="AQ55"/>
      <c r="AR55"/>
      <c r="AS55"/>
      <c r="AT55"/>
      <c r="AU55"/>
      <c r="AV55"/>
      <c r="AW55"/>
      <c r="AX55" s="75">
        <f t="shared" ca="1" si="3"/>
        <v>9</v>
      </c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s="23" customFormat="1" ht="13.5">
      <c r="A56" s="75">
        <f t="shared" ca="1" si="2"/>
        <v>5</v>
      </c>
      <c r="B56" s="35"/>
      <c r="C56" s="7"/>
      <c r="D56" s="7"/>
      <c r="E56" s="7"/>
      <c r="F56" s="15">
        <f t="shared" ca="1" si="0"/>
        <v>1</v>
      </c>
      <c r="G56" s="15" t="str">
        <f t="shared" ca="1" si="1"/>
        <v>O</v>
      </c>
      <c r="H56" s="33">
        <f t="shared" ca="1" si="4"/>
        <v>1</v>
      </c>
      <c r="I56" s="70" t="str">
        <f t="shared" ca="1" si="5"/>
        <v>2,4,6</v>
      </c>
      <c r="J56" s="70" t="str">
        <f t="shared" ca="1" si="6"/>
        <v>L</v>
      </c>
      <c r="K56" s="70">
        <f t="shared" ca="1" si="9"/>
        <v>1</v>
      </c>
      <c r="L56" s="71">
        <f t="shared" ca="1" si="7"/>
        <v>-3</v>
      </c>
      <c r="M56" s="21">
        <f ca="1">IF($A56&lt;&gt;"",IF(OR(O55&lt;&gt;0,P55&lt;&gt;0),0,L56),"")</f>
        <v>0</v>
      </c>
      <c r="N56" s="17">
        <f ca="1">IF(A56&lt;&gt;"",M56+N55,0)</f>
        <v>9</v>
      </c>
      <c r="O56" s="56" t="str">
        <f ca="1">IF($A56&lt;&gt;"",IF(O55&gt;0,O55,IF(AND(AD55&gt;=$AI$7,$AI$8*AD55&gt;=N56),"Profit Target",IF(N56&gt;=$AI$5,"Profit Target",0))),0)</f>
        <v>Profit Target</v>
      </c>
      <c r="P56" s="56">
        <f ca="1">IF($A56&lt;&gt;"",IF(O55&lt;&gt;0,P55,IF(N56&lt;=$AI$6,"Stop Loss",0)),0)</f>
        <v>0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48"/>
      <c r="AD56" s="56">
        <f t="shared" ca="1" si="8"/>
        <v>12</v>
      </c>
      <c r="AE56" s="1"/>
      <c r="AF56" s="1"/>
      <c r="AG56"/>
      <c r="AH56"/>
      <c r="AI56" s="1"/>
      <c r="AJ56" s="1"/>
      <c r="AK56"/>
      <c r="AL56"/>
      <c r="AM56"/>
      <c r="AN56" s="74"/>
      <c r="AO56"/>
      <c r="AP56" s="39"/>
      <c r="AQ56"/>
      <c r="AR56"/>
      <c r="AS56"/>
      <c r="AT56"/>
      <c r="AU56"/>
      <c r="AV56"/>
      <c r="AW56"/>
      <c r="AX56" s="75">
        <f t="shared" ca="1" si="3"/>
        <v>18</v>
      </c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s="23" customFormat="1" ht="13.5">
      <c r="A57" s="75">
        <f t="shared" ca="1" si="2"/>
        <v>29</v>
      </c>
      <c r="B57" s="35"/>
      <c r="C57" s="7"/>
      <c r="D57" s="7"/>
      <c r="E57" s="7"/>
      <c r="F57" s="15">
        <f t="shared" ca="1" si="0"/>
        <v>5</v>
      </c>
      <c r="G57" s="15" t="str">
        <f t="shared" ca="1" si="1"/>
        <v>O</v>
      </c>
      <c r="H57" s="33">
        <f t="shared" ca="1" si="4"/>
        <v>2</v>
      </c>
      <c r="I57" s="70" t="str">
        <f t="shared" ca="1" si="5"/>
        <v>2,4,6</v>
      </c>
      <c r="J57" s="70" t="str">
        <f t="shared" ca="1" si="6"/>
        <v>L</v>
      </c>
      <c r="K57" s="70">
        <f t="shared" ca="1" si="9"/>
        <v>2</v>
      </c>
      <c r="L57" s="71">
        <f t="shared" ca="1" si="7"/>
        <v>-6</v>
      </c>
      <c r="M57" s="21">
        <f ca="1">IF($A57&lt;&gt;"",IF(OR(O56&lt;&gt;0,P56&lt;&gt;0),0,L57),"")</f>
        <v>0</v>
      </c>
      <c r="N57" s="17">
        <f ca="1">IF(A57&lt;&gt;"",M57+N56,0)</f>
        <v>9</v>
      </c>
      <c r="O57" s="56" t="str">
        <f ca="1">IF($A57&lt;&gt;"",IF(O56&gt;0,O56,IF(AND(AD56&gt;=$AI$7,$AI$8*AD56&gt;=N57),"Profit Target",IF(N57&gt;=$AI$5,"Profit Target",0))),0)</f>
        <v>Profit Target</v>
      </c>
      <c r="P57" s="56">
        <f ca="1">IF($A57&lt;&gt;"",IF(O56&lt;&gt;0,P56,IF(N57&lt;=$AI$6,"Stop Loss",0)),0)</f>
        <v>0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48"/>
      <c r="AD57" s="56">
        <f t="shared" ca="1" si="8"/>
        <v>12</v>
      </c>
      <c r="AE57" s="1"/>
      <c r="AF57" s="1"/>
      <c r="AG57"/>
      <c r="AH57"/>
      <c r="AI57" s="1"/>
      <c r="AJ57" s="1"/>
      <c r="AK57"/>
      <c r="AL57"/>
      <c r="AM57"/>
      <c r="AN57" s="74"/>
      <c r="AO57"/>
      <c r="AP57" s="39"/>
      <c r="AQ57"/>
      <c r="AR57"/>
      <c r="AS57"/>
      <c r="AT57"/>
      <c r="AU57"/>
      <c r="AV57"/>
      <c r="AW57"/>
      <c r="AX57" s="75">
        <f t="shared" ca="1" si="3"/>
        <v>30</v>
      </c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s="23" customFormat="1" ht="13.5">
      <c r="A58" s="75">
        <f t="shared" ca="1" si="2"/>
        <v>23</v>
      </c>
      <c r="B58" s="35"/>
      <c r="C58" s="7"/>
      <c r="D58" s="7"/>
      <c r="E58" s="7"/>
      <c r="F58" s="15">
        <f t="shared" ca="1" si="0"/>
        <v>4</v>
      </c>
      <c r="G58" s="15" t="str">
        <f t="shared" ca="1" si="1"/>
        <v>E</v>
      </c>
      <c r="H58" s="33">
        <f t="shared" ca="1" si="4"/>
        <v>4</v>
      </c>
      <c r="I58" s="70" t="str">
        <f t="shared" ca="1" si="5"/>
        <v>2,4,6</v>
      </c>
      <c r="J58" s="70" t="str">
        <f t="shared" ca="1" si="6"/>
        <v>W</v>
      </c>
      <c r="K58" s="70">
        <f t="shared" ca="1" si="9"/>
        <v>3</v>
      </c>
      <c r="L58" s="71">
        <f t="shared" ca="1" si="7"/>
        <v>12</v>
      </c>
      <c r="M58" s="21">
        <f ca="1">IF($A58&lt;&gt;"",IF(OR(O57&lt;&gt;0,P57&lt;&gt;0),0,L58),"")</f>
        <v>0</v>
      </c>
      <c r="N58" s="17">
        <f ca="1">IF(A58&lt;&gt;"",M58+N57,0)</f>
        <v>9</v>
      </c>
      <c r="O58" s="56" t="str">
        <f ca="1">IF($A58&lt;&gt;"",IF(O57&gt;0,O57,IF(AND(AD57&gt;=$AI$7,$AI$8*AD57&gt;=N58),"Profit Target",IF(N58&gt;=$AI$5,"Profit Target",0))),0)</f>
        <v>Profit Target</v>
      </c>
      <c r="P58" s="56">
        <f ca="1">IF($A58&lt;&gt;"",IF(O57&lt;&gt;0,P57,IF(N58&lt;=$AI$6,"Stop Loss",0)),0)</f>
        <v>0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48"/>
      <c r="AD58" s="56">
        <f t="shared" ca="1" si="8"/>
        <v>12</v>
      </c>
      <c r="AE58" s="1"/>
      <c r="AF58" s="1"/>
      <c r="AG58"/>
      <c r="AH58"/>
      <c r="AI58" s="1"/>
      <c r="AJ58" s="1"/>
      <c r="AK58"/>
      <c r="AL58"/>
      <c r="AM58"/>
      <c r="AN58" s="74"/>
      <c r="AO58"/>
      <c r="AP58" s="39"/>
      <c r="AQ58"/>
      <c r="AR58"/>
      <c r="AS58"/>
      <c r="AT58"/>
      <c r="AU58"/>
      <c r="AV58"/>
      <c r="AW58"/>
      <c r="AX58" s="75">
        <f t="shared" ca="1" si="3"/>
        <v>3</v>
      </c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:96" s="23" customFormat="1" ht="13.5">
      <c r="A59" s="75">
        <f t="shared" ca="1" si="2"/>
        <v>10</v>
      </c>
      <c r="B59" s="35"/>
      <c r="C59" s="7"/>
      <c r="D59" s="7"/>
      <c r="E59" s="7"/>
      <c r="F59" s="15">
        <f t="shared" ca="1" si="0"/>
        <v>2</v>
      </c>
      <c r="G59" s="15" t="str">
        <f t="shared" ca="1" si="1"/>
        <v>E</v>
      </c>
      <c r="H59" s="33">
        <f t="shared" ca="1" si="4"/>
        <v>1</v>
      </c>
      <c r="I59" s="70" t="str">
        <f t="shared" ca="1" si="5"/>
        <v>1,3,5</v>
      </c>
      <c r="J59" s="70" t="str">
        <f t="shared" ca="1" si="6"/>
        <v>L</v>
      </c>
      <c r="K59" s="70">
        <f t="shared" ca="1" si="9"/>
        <v>1</v>
      </c>
      <c r="L59" s="71">
        <f t="shared" ca="1" si="7"/>
        <v>-3</v>
      </c>
      <c r="M59" s="21">
        <f ca="1">IF($A59&lt;&gt;"",IF(OR(O58&lt;&gt;0,P58&lt;&gt;0),0,L59),"")</f>
        <v>0</v>
      </c>
      <c r="N59" s="17">
        <f ca="1">IF(A59&lt;&gt;"",M59+N58,0)</f>
        <v>9</v>
      </c>
      <c r="O59" s="56" t="str">
        <f ca="1">IF($A59&lt;&gt;"",IF(O58&gt;0,O58,IF(AND(AD58&gt;=$AI$7,$AI$8*AD58&gt;=N59),"Profit Target",IF(N59&gt;=$AI$5,"Profit Target",0))),0)</f>
        <v>Profit Target</v>
      </c>
      <c r="P59" s="56">
        <f ca="1">IF($A59&lt;&gt;"",IF(O58&lt;&gt;0,P58,IF(N59&lt;=$AI$6,"Stop Loss",0)),0)</f>
        <v>0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48"/>
      <c r="AD59" s="56">
        <f t="shared" ca="1" si="8"/>
        <v>12</v>
      </c>
      <c r="AE59" s="1"/>
      <c r="AF59" s="1"/>
      <c r="AG59"/>
      <c r="AH59"/>
      <c r="AI59" s="1"/>
      <c r="AJ59" s="1"/>
      <c r="AK59"/>
      <c r="AL59"/>
      <c r="AM59"/>
      <c r="AN59" s="74"/>
      <c r="AO59"/>
      <c r="AP59" s="39"/>
      <c r="AQ59"/>
      <c r="AR59"/>
      <c r="AS59"/>
      <c r="AT59"/>
      <c r="AU59"/>
      <c r="AV59"/>
      <c r="AW59"/>
      <c r="AX59" s="75">
        <f t="shared" ca="1" si="3"/>
        <v>25</v>
      </c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:96" s="23" customFormat="1" ht="13.5">
      <c r="A60" s="75">
        <f t="shared" ca="1" si="2"/>
        <v>24</v>
      </c>
      <c r="B60" s="35"/>
      <c r="C60" s="7"/>
      <c r="D60" s="7"/>
      <c r="E60" s="7"/>
      <c r="F60" s="15">
        <f t="shared" ca="1" si="0"/>
        <v>4</v>
      </c>
      <c r="G60" s="15" t="str">
        <f t="shared" ca="1" si="1"/>
        <v>E</v>
      </c>
      <c r="H60" s="33">
        <f t="shared" ca="1" si="4"/>
        <v>2</v>
      </c>
      <c r="I60" s="70" t="str">
        <f t="shared" ca="1" si="5"/>
        <v>1,3,5</v>
      </c>
      <c r="J60" s="70" t="str">
        <f t="shared" ca="1" si="6"/>
        <v>L</v>
      </c>
      <c r="K60" s="70">
        <f t="shared" ca="1" si="9"/>
        <v>2</v>
      </c>
      <c r="L60" s="71">
        <f t="shared" ca="1" si="7"/>
        <v>-6</v>
      </c>
      <c r="M60" s="21">
        <f ca="1">IF($A60&lt;&gt;"",IF(OR(O59&lt;&gt;0,P59&lt;&gt;0),0,L60),"")</f>
        <v>0</v>
      </c>
      <c r="N60" s="17">
        <f ca="1">IF(A60&lt;&gt;"",M60+N59,0)</f>
        <v>9</v>
      </c>
      <c r="O60" s="56" t="str">
        <f ca="1">IF($A60&lt;&gt;"",IF(O59&gt;0,O59,IF(AND(AD59&gt;=$AI$7,$AI$8*AD59&gt;=N60),"Profit Target",IF(N60&gt;=$AI$5,"Profit Target",0))),0)</f>
        <v>Profit Target</v>
      </c>
      <c r="P60" s="56">
        <f ca="1">IF($A60&lt;&gt;"",IF(O59&lt;&gt;0,P59,IF(N60&lt;=$AI$6,"Stop Loss",0)),0)</f>
        <v>0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48"/>
      <c r="AD60" s="56">
        <f t="shared" ca="1" si="8"/>
        <v>12</v>
      </c>
      <c r="AE60" s="1"/>
      <c r="AF60" s="1"/>
      <c r="AG60"/>
      <c r="AH60"/>
      <c r="AI60" s="1"/>
      <c r="AJ60" s="1"/>
      <c r="AK60"/>
      <c r="AL60"/>
      <c r="AM60"/>
      <c r="AN60" s="74"/>
      <c r="AO60"/>
      <c r="AP60" s="39"/>
      <c r="AQ60"/>
      <c r="AR60"/>
      <c r="AS60"/>
      <c r="AT60"/>
      <c r="AU60"/>
      <c r="AV60"/>
      <c r="AW60"/>
      <c r="AX60" s="75">
        <f t="shared" ca="1" si="3"/>
        <v>26</v>
      </c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:96" s="23" customFormat="1" ht="13.5">
      <c r="A61" s="75">
        <f t="shared" ca="1" si="2"/>
        <v>5</v>
      </c>
      <c r="B61" s="35"/>
      <c r="C61" s="7"/>
      <c r="D61" s="7"/>
      <c r="E61" s="7"/>
      <c r="F61" s="15">
        <f t="shared" ca="1" si="0"/>
        <v>1</v>
      </c>
      <c r="G61" s="15" t="str">
        <f t="shared" ca="1" si="1"/>
        <v>O</v>
      </c>
      <c r="H61" s="33">
        <f t="shared" ca="1" si="4"/>
        <v>4</v>
      </c>
      <c r="I61" s="70" t="str">
        <f t="shared" ca="1" si="5"/>
        <v>1,3,5</v>
      </c>
      <c r="J61" s="70" t="str">
        <f t="shared" ca="1" si="6"/>
        <v>W</v>
      </c>
      <c r="K61" s="70">
        <f t="shared" ca="1" si="9"/>
        <v>3</v>
      </c>
      <c r="L61" s="71">
        <f t="shared" ca="1" si="7"/>
        <v>12</v>
      </c>
      <c r="M61" s="21">
        <f ca="1">IF($A61&lt;&gt;"",IF(OR(O60&lt;&gt;0,P60&lt;&gt;0),0,L61),"")</f>
        <v>0</v>
      </c>
      <c r="N61" s="17">
        <f ca="1">IF(A61&lt;&gt;"",M61+N60,0)</f>
        <v>9</v>
      </c>
      <c r="O61" s="56" t="str">
        <f ca="1">IF($A61&lt;&gt;"",IF(O60&gt;0,O60,IF(AND(AD60&gt;=$AI$7,$AI$8*AD60&gt;=N61),"Profit Target",IF(N61&gt;=$AI$5,"Profit Target",0))),0)</f>
        <v>Profit Target</v>
      </c>
      <c r="P61" s="56">
        <f ca="1">IF($A61&lt;&gt;"",IF(O60&lt;&gt;0,P60,IF(N61&lt;=$AI$6,"Stop Loss",0)),0)</f>
        <v>0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48"/>
      <c r="AD61" s="56">
        <f t="shared" ca="1" si="8"/>
        <v>12</v>
      </c>
      <c r="AE61" s="1"/>
      <c r="AF61" s="1"/>
      <c r="AG61"/>
      <c r="AH61"/>
      <c r="AI61" s="1"/>
      <c r="AJ61" s="1"/>
      <c r="AK61"/>
      <c r="AL61"/>
      <c r="AM61"/>
      <c r="AN61" s="74"/>
      <c r="AO61"/>
      <c r="AP61" s="39"/>
      <c r="AQ61"/>
      <c r="AR61"/>
      <c r="AS61"/>
      <c r="AT61"/>
      <c r="AU61"/>
      <c r="AV61"/>
      <c r="AW61"/>
      <c r="AX61" s="75">
        <f t="shared" ca="1" si="3"/>
        <v>23</v>
      </c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:96" s="23" customFormat="1" ht="13.5">
      <c r="A62" s="75">
        <f t="shared" ca="1" si="2"/>
        <v>21</v>
      </c>
      <c r="B62" s="35"/>
      <c r="C62" s="7"/>
      <c r="D62" s="7"/>
      <c r="E62" s="7"/>
      <c r="F62" s="15">
        <f t="shared" ca="1" si="0"/>
        <v>4</v>
      </c>
      <c r="G62" s="15" t="str">
        <f t="shared" ca="1" si="1"/>
        <v>E</v>
      </c>
      <c r="H62" s="33">
        <f t="shared" ca="1" si="4"/>
        <v>1</v>
      </c>
      <c r="I62" s="70" t="str">
        <f t="shared" ca="1" si="5"/>
        <v>2,4,6</v>
      </c>
      <c r="J62" s="70" t="str">
        <f t="shared" ca="1" si="6"/>
        <v>W</v>
      </c>
      <c r="K62" s="70">
        <f t="shared" ca="1" si="9"/>
        <v>1</v>
      </c>
      <c r="L62" s="71">
        <f t="shared" ca="1" si="7"/>
        <v>3</v>
      </c>
      <c r="M62" s="21">
        <f ca="1">IF($A62&lt;&gt;"",IF(OR(O61&lt;&gt;0,P61&lt;&gt;0),0,L62),"")</f>
        <v>0</v>
      </c>
      <c r="N62" s="17">
        <f ca="1">IF(A62&lt;&gt;"",M62+N61,0)</f>
        <v>9</v>
      </c>
      <c r="O62" s="56" t="str">
        <f ca="1">IF($A62&lt;&gt;"",IF(O61&gt;0,O61,IF(AND(AD61&gt;=$AI$7,$AI$8*AD61&gt;=N62),"Profit Target",IF(N62&gt;=$AI$5,"Profit Target",0))),0)</f>
        <v>Profit Target</v>
      </c>
      <c r="P62" s="56">
        <f ca="1">IF($A62&lt;&gt;"",IF(O61&lt;&gt;0,P61,IF(N62&lt;=$AI$6,"Stop Loss",0)),0)</f>
        <v>0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48"/>
      <c r="AD62" s="56">
        <f t="shared" ca="1" si="8"/>
        <v>12</v>
      </c>
      <c r="AE62" s="1"/>
      <c r="AF62" s="1"/>
      <c r="AG62"/>
      <c r="AH62"/>
      <c r="AI62" s="1"/>
      <c r="AJ62" s="1"/>
      <c r="AK62"/>
      <c r="AL62"/>
      <c r="AM62"/>
      <c r="AN62" s="74"/>
      <c r="AO62"/>
      <c r="AP62" s="39"/>
      <c r="AQ62"/>
      <c r="AR62"/>
      <c r="AS62"/>
      <c r="AT62"/>
      <c r="AU62"/>
      <c r="AV62"/>
      <c r="AW62"/>
      <c r="AX62" s="75">
        <f t="shared" ca="1" si="3"/>
        <v>27</v>
      </c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:96" s="23" customFormat="1" ht="13.5">
      <c r="A63" s="75">
        <f t="shared" ca="1" si="2"/>
        <v>35</v>
      </c>
      <c r="B63" s="35"/>
      <c r="C63" s="7"/>
      <c r="D63" s="7"/>
      <c r="E63" s="7"/>
      <c r="F63" s="15">
        <f t="shared" ca="1" si="0"/>
        <v>6</v>
      </c>
      <c r="G63" s="15" t="str">
        <f t="shared" ca="1" si="1"/>
        <v>E</v>
      </c>
      <c r="H63" s="33">
        <f t="shared" ca="1" si="4"/>
        <v>1</v>
      </c>
      <c r="I63" s="70" t="str">
        <f t="shared" ca="1" si="5"/>
        <v>1,3,5</v>
      </c>
      <c r="J63" s="70" t="str">
        <f t="shared" ca="1" si="6"/>
        <v>L</v>
      </c>
      <c r="K63" s="70">
        <f t="shared" ca="1" si="9"/>
        <v>1</v>
      </c>
      <c r="L63" s="71">
        <f t="shared" ca="1" si="7"/>
        <v>-3</v>
      </c>
      <c r="M63" s="21">
        <f ca="1">IF($A63&lt;&gt;"",IF(OR(O62&lt;&gt;0,P62&lt;&gt;0),0,L63),"")</f>
        <v>0</v>
      </c>
      <c r="N63" s="17">
        <f ca="1">IF(A63&lt;&gt;"",M63+N62,0)</f>
        <v>9</v>
      </c>
      <c r="O63" s="56" t="str">
        <f ca="1">IF($A63&lt;&gt;"",IF(O62&gt;0,O62,IF(AND(AD62&gt;=$AI$7,$AI$8*AD62&gt;=N63),"Profit Target",IF(N63&gt;=$AI$5,"Profit Target",0))),0)</f>
        <v>Profit Target</v>
      </c>
      <c r="P63" s="56">
        <f ca="1">IF($A63&lt;&gt;"",IF(O62&lt;&gt;0,P62,IF(N63&lt;=$AI$6,"Stop Loss",0)),0)</f>
        <v>0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48"/>
      <c r="AD63" s="56">
        <f t="shared" ca="1" si="8"/>
        <v>12</v>
      </c>
      <c r="AE63" s="1"/>
      <c r="AF63" s="1"/>
      <c r="AG63"/>
      <c r="AH63"/>
      <c r="AI63" s="1"/>
      <c r="AJ63" s="1"/>
      <c r="AK63"/>
      <c r="AL63"/>
      <c r="AM63"/>
      <c r="AN63" s="74"/>
      <c r="AO63"/>
      <c r="AP63" s="39"/>
      <c r="AQ63"/>
      <c r="AR63"/>
      <c r="AS63"/>
      <c r="AT63"/>
      <c r="AU63"/>
      <c r="AV63"/>
      <c r="AW63"/>
      <c r="AX63" s="75">
        <f t="shared" ca="1" si="3"/>
        <v>4</v>
      </c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:96" s="23" customFormat="1" ht="13.5">
      <c r="A64" s="75">
        <f t="shared" ca="1" si="2"/>
        <v>6</v>
      </c>
      <c r="B64" s="35"/>
      <c r="C64" s="7"/>
      <c r="D64" s="7"/>
      <c r="E64" s="7"/>
      <c r="F64" s="15">
        <f t="shared" ca="1" si="0"/>
        <v>1</v>
      </c>
      <c r="G64" s="15" t="str">
        <f t="shared" ca="1" si="1"/>
        <v>O</v>
      </c>
      <c r="H64" s="33">
        <f t="shared" ca="1" si="4"/>
        <v>2</v>
      </c>
      <c r="I64" s="70" t="str">
        <f t="shared" ca="1" si="5"/>
        <v>1,3,5</v>
      </c>
      <c r="J64" s="70" t="str">
        <f t="shared" ca="1" si="6"/>
        <v>W</v>
      </c>
      <c r="K64" s="70">
        <f t="shared" ca="1" si="9"/>
        <v>2</v>
      </c>
      <c r="L64" s="71">
        <f t="shared" ca="1" si="7"/>
        <v>6</v>
      </c>
      <c r="M64" s="21">
        <f ca="1">IF($A64&lt;&gt;"",IF(OR(O63&lt;&gt;0,P63&lt;&gt;0),0,L64),"")</f>
        <v>0</v>
      </c>
      <c r="N64" s="17">
        <f ca="1">IF(A64&lt;&gt;"",M64+N63,0)</f>
        <v>9</v>
      </c>
      <c r="O64" s="56" t="str">
        <f ca="1">IF($A64&lt;&gt;"",IF(O63&gt;0,O63,IF(AND(AD63&gt;=$AI$7,$AI$8*AD63&gt;=N64),"Profit Target",IF(N64&gt;=$AI$5,"Profit Target",0))),0)</f>
        <v>Profit Target</v>
      </c>
      <c r="P64" s="56">
        <f ca="1">IF($A64&lt;&gt;"",IF(O63&lt;&gt;0,P63,IF(N64&lt;=$AI$6,"Stop Loss",0)),0)</f>
        <v>0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48"/>
      <c r="AD64" s="56">
        <f t="shared" ca="1" si="8"/>
        <v>12</v>
      </c>
      <c r="AE64" s="1"/>
      <c r="AF64" s="1"/>
      <c r="AG64"/>
      <c r="AH64"/>
      <c r="AI64" s="1"/>
      <c r="AJ64" s="1"/>
      <c r="AK64"/>
      <c r="AL64"/>
      <c r="AM64"/>
      <c r="AN64" s="74"/>
      <c r="AO64"/>
      <c r="AP64" s="39"/>
      <c r="AQ64"/>
      <c r="AR64"/>
      <c r="AS64"/>
      <c r="AT64"/>
      <c r="AU64"/>
      <c r="AV64"/>
      <c r="AW64"/>
      <c r="AX64" s="75">
        <f t="shared" ca="1" si="3"/>
        <v>8</v>
      </c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:71" ht="13.5">
      <c r="A65" s="75">
        <f t="shared" ca="1" si="2"/>
        <v>17</v>
      </c>
      <c r="B65" s="35"/>
      <c r="C65" s="7"/>
      <c r="D65" s="7"/>
      <c r="E65" s="7"/>
      <c r="F65" s="15">
        <f t="shared" ca="1" si="0"/>
        <v>3</v>
      </c>
      <c r="G65" s="15" t="str">
        <f t="shared" ca="1" si="1"/>
        <v>O</v>
      </c>
      <c r="H65" s="33">
        <f t="shared" ca="1" si="4"/>
        <v>1</v>
      </c>
      <c r="I65" s="70" t="str">
        <f t="shared" ca="1" si="5"/>
        <v>2,4,6</v>
      </c>
      <c r="J65" s="70" t="str">
        <f t="shared" ca="1" si="6"/>
        <v>L</v>
      </c>
      <c r="K65" s="70">
        <f t="shared" ca="1" si="9"/>
        <v>1</v>
      </c>
      <c r="L65" s="71">
        <f t="shared" ca="1" si="7"/>
        <v>-3</v>
      </c>
      <c r="M65" s="21">
        <f ca="1">IF($A65&lt;&gt;"",IF(OR(O64&lt;&gt;0,P64&lt;&gt;0),0,L65),"")</f>
        <v>0</v>
      </c>
      <c r="N65" s="17">
        <f ca="1">IF(A65&lt;&gt;"",M65+N64,0)</f>
        <v>9</v>
      </c>
      <c r="O65" s="56" t="str">
        <f ca="1">IF($A65&lt;&gt;"",IF(O64&gt;0,O64,IF(AND(AD64&gt;=$AI$7,$AI$8*AD64&gt;=N65),"Profit Target",IF(N65&gt;=$AI$5,"Profit Target",0))),0)</f>
        <v>Profit Target</v>
      </c>
      <c r="P65" s="56">
        <f ca="1">IF($A65&lt;&gt;"",IF(O64&lt;&gt;0,P64,IF(N65&lt;=$AI$6,"Stop Loss",0)),0)</f>
        <v>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48"/>
      <c r="AD65" s="56">
        <f t="shared" ca="1" si="8"/>
        <v>12</v>
      </c>
      <c r="AE65" s="1"/>
      <c r="AF65" s="1"/>
      <c r="AG65"/>
      <c r="AH65"/>
      <c r="AI65" s="1"/>
      <c r="AJ65" s="1"/>
      <c r="AL65"/>
      <c r="AN65" s="74"/>
      <c r="AO65"/>
      <c r="AP65" s="39"/>
      <c r="AQ65"/>
      <c r="AR65"/>
      <c r="AS65"/>
      <c r="AT65"/>
      <c r="AU65"/>
      <c r="AV65"/>
      <c r="AW65"/>
      <c r="AX65" s="75">
        <f t="shared" ca="1" si="3"/>
        <v>9</v>
      </c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3.5">
      <c r="A66" s="75">
        <f t="shared" ca="1" si="2"/>
        <v>1</v>
      </c>
      <c r="B66" s="35"/>
      <c r="C66" s="7"/>
      <c r="D66" s="7"/>
      <c r="E66" s="7"/>
      <c r="F66" s="15">
        <f t="shared" ca="1" si="0"/>
        <v>1</v>
      </c>
      <c r="G66" s="15" t="str">
        <f t="shared" ca="1" si="1"/>
        <v>O</v>
      </c>
      <c r="H66" s="33">
        <f t="shared" ca="1" si="4"/>
        <v>2</v>
      </c>
      <c r="I66" s="70" t="str">
        <f t="shared" ca="1" si="5"/>
        <v>2,4,6</v>
      </c>
      <c r="J66" s="70" t="str">
        <f t="shared" ca="1" si="6"/>
        <v>L</v>
      </c>
      <c r="K66" s="70">
        <f t="shared" ca="1" si="9"/>
        <v>2</v>
      </c>
      <c r="L66" s="71">
        <f t="shared" ca="1" si="7"/>
        <v>-6</v>
      </c>
      <c r="M66" s="21">
        <f ca="1">IF($A66&lt;&gt;"",IF(OR(O65&lt;&gt;0,P65&lt;&gt;0),0,L66),"")</f>
        <v>0</v>
      </c>
      <c r="N66" s="17">
        <f ca="1">IF(A66&lt;&gt;"",M66+N65,0)</f>
        <v>9</v>
      </c>
      <c r="O66" s="56" t="str">
        <f ca="1">IF($A66&lt;&gt;"",IF(O65&gt;0,O65,IF(AND(AD65&gt;=$AI$7,$AI$8*AD65&gt;=N66),"Profit Target",IF(N66&gt;=$AI$5,"Profit Target",0))),0)</f>
        <v>Profit Target</v>
      </c>
      <c r="P66" s="56">
        <f ca="1">IF($A66&lt;&gt;"",IF(O65&lt;&gt;0,P65,IF(N66&lt;=$AI$6,"Stop Loss",0)),0)</f>
        <v>0</v>
      </c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48"/>
      <c r="AD66" s="56">
        <f t="shared" ca="1" si="8"/>
        <v>12</v>
      </c>
      <c r="AE66" s="1"/>
      <c r="AF66" s="1"/>
      <c r="AG66"/>
      <c r="AH66"/>
      <c r="AI66" s="1"/>
      <c r="AJ66" s="1"/>
      <c r="AL66"/>
      <c r="AN66" s="74"/>
      <c r="AO66"/>
      <c r="AP66" s="39"/>
      <c r="AQ66"/>
      <c r="AR66"/>
      <c r="AS66"/>
      <c r="AT66"/>
      <c r="AU66"/>
      <c r="AV66"/>
      <c r="AW66"/>
      <c r="AX66" s="75">
        <f t="shared" ca="1" si="3"/>
        <v>16</v>
      </c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3.5">
      <c r="A67" s="75">
        <f t="shared" ca="1" si="2"/>
        <v>2</v>
      </c>
      <c r="B67" s="35"/>
      <c r="C67" s="7"/>
      <c r="D67" s="7"/>
      <c r="E67" s="7"/>
      <c r="F67" s="15">
        <f t="shared" ca="1" si="0"/>
        <v>1</v>
      </c>
      <c r="G67" s="15" t="str">
        <f t="shared" ca="1" si="1"/>
        <v>O</v>
      </c>
      <c r="H67" s="33">
        <f t="shared" ca="1" si="4"/>
        <v>4</v>
      </c>
      <c r="I67" s="70" t="str">
        <f t="shared" ca="1" si="5"/>
        <v>2,4,6</v>
      </c>
      <c r="J67" s="70" t="str">
        <f t="shared" ca="1" si="6"/>
        <v>L</v>
      </c>
      <c r="K67" s="70">
        <f t="shared" ca="1" si="9"/>
        <v>3</v>
      </c>
      <c r="L67" s="71">
        <f t="shared" ca="1" si="7"/>
        <v>-12</v>
      </c>
      <c r="M67" s="21">
        <f ca="1">IF($A67&lt;&gt;"",IF(OR(O66&lt;&gt;0,P66&lt;&gt;0),0,L67),"")</f>
        <v>0</v>
      </c>
      <c r="N67" s="17">
        <f ca="1">IF(A67&lt;&gt;"",M67+N66,0)</f>
        <v>9</v>
      </c>
      <c r="O67" s="56" t="str">
        <f ca="1">IF($A67&lt;&gt;"",IF(O66&gt;0,O66,IF(AND(AD66&gt;=$AI$7,$AI$8*AD66&gt;=N67),"Profit Target",IF(N67&gt;=$AI$5,"Profit Target",0))),0)</f>
        <v>Profit Target</v>
      </c>
      <c r="P67" s="56">
        <f ca="1">IF($A67&lt;&gt;"",IF(O66&lt;&gt;0,P66,IF(N67&lt;=$AI$6,"Stop Loss",0)),0)</f>
        <v>0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48"/>
      <c r="AD67" s="56">
        <f t="shared" ca="1" si="8"/>
        <v>12</v>
      </c>
      <c r="AE67" s="1"/>
      <c r="AF67" s="1"/>
      <c r="AG67"/>
      <c r="AH67"/>
      <c r="AI67" s="1"/>
      <c r="AJ67" s="1"/>
      <c r="AL67"/>
      <c r="AN67" s="74"/>
      <c r="AO67"/>
      <c r="AP67" s="39"/>
      <c r="AQ67"/>
      <c r="AR67"/>
      <c r="AS67"/>
      <c r="AT67"/>
      <c r="AU67"/>
      <c r="AV67"/>
      <c r="AW67"/>
      <c r="AX67" s="75">
        <f t="shared" ca="1" si="3"/>
        <v>10</v>
      </c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3.5">
      <c r="A68" s="75">
        <f t="shared" ca="1" si="2"/>
        <v>17</v>
      </c>
      <c r="B68" s="35"/>
      <c r="C68" s="7"/>
      <c r="D68" s="7"/>
      <c r="E68" s="7"/>
      <c r="F68" s="15">
        <f t="shared" ca="1" si="0"/>
        <v>3</v>
      </c>
      <c r="G68" s="15" t="str">
        <f t="shared" ca="1" si="1"/>
        <v>O</v>
      </c>
      <c r="H68" s="33">
        <f t="shared" ca="1" si="4"/>
        <v>8</v>
      </c>
      <c r="I68" s="70" t="str">
        <f t="shared" ca="1" si="5"/>
        <v>2,4,6</v>
      </c>
      <c r="J68" s="70" t="str">
        <f t="shared" ca="1" si="6"/>
        <v>L</v>
      </c>
      <c r="K68" s="70">
        <f t="shared" ca="1" si="9"/>
        <v>4</v>
      </c>
      <c r="L68" s="71">
        <f t="shared" ca="1" si="7"/>
        <v>-24</v>
      </c>
      <c r="M68" s="21">
        <f ca="1">IF($A68&lt;&gt;"",IF(OR(O67&lt;&gt;0,P67&lt;&gt;0),0,L68),"")</f>
        <v>0</v>
      </c>
      <c r="N68" s="17">
        <f ca="1">IF(A68&lt;&gt;"",M68+N67,0)</f>
        <v>9</v>
      </c>
      <c r="O68" s="56" t="str">
        <f ca="1">IF($A68&lt;&gt;"",IF(O67&gt;0,O67,IF(AND(AD67&gt;=$AI$7,$AI$8*AD67&gt;=N68),"Profit Target",IF(N68&gt;=$AI$5,"Profit Target",0))),0)</f>
        <v>Profit Target</v>
      </c>
      <c r="P68" s="56">
        <f ca="1">IF($A68&lt;&gt;"",IF(O67&lt;&gt;0,P67,IF(N68&lt;=$AI$6,"Stop Loss",0)),0)</f>
        <v>0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48"/>
      <c r="AD68" s="56">
        <f t="shared" ca="1" si="8"/>
        <v>12</v>
      </c>
      <c r="AE68" s="1"/>
      <c r="AF68" s="1"/>
      <c r="AG68"/>
      <c r="AH68"/>
      <c r="AI68" s="1"/>
      <c r="AJ68" s="1"/>
      <c r="AL68"/>
      <c r="AN68" s="74"/>
      <c r="AO68"/>
      <c r="AP68" s="39"/>
      <c r="AQ68"/>
      <c r="AR68"/>
      <c r="AS68"/>
      <c r="AT68"/>
      <c r="AU68"/>
      <c r="AV68"/>
      <c r="AW68"/>
      <c r="AX68" s="75">
        <f t="shared" ca="1" si="3"/>
        <v>19</v>
      </c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3.5">
      <c r="A69" s="75">
        <f t="shared" ca="1" si="2"/>
        <v>25</v>
      </c>
      <c r="B69" s="35"/>
      <c r="C69" s="7"/>
      <c r="D69" s="7"/>
      <c r="E69" s="7"/>
      <c r="F69" s="15">
        <f t="shared" ref="F69:F104" ca="1" si="10">VLOOKUP(A69,$U$107:$AD$144,5,0)</f>
        <v>5</v>
      </c>
      <c r="G69" s="15" t="str">
        <f t="shared" ca="1" si="1"/>
        <v>O</v>
      </c>
      <c r="H69" s="33">
        <f t="shared" ca="1" si="4"/>
        <v>16</v>
      </c>
      <c r="I69" s="70" t="str">
        <f t="shared" ca="1" si="5"/>
        <v>2,4,6</v>
      </c>
      <c r="J69" s="70" t="str">
        <f t="shared" ca="1" si="6"/>
        <v>L</v>
      </c>
      <c r="K69" s="70">
        <f t="shared" ca="1" si="9"/>
        <v>5</v>
      </c>
      <c r="L69" s="71">
        <f t="shared" ca="1" si="7"/>
        <v>-48</v>
      </c>
      <c r="M69" s="21">
        <f ca="1">IF($A69&lt;&gt;"",IF(OR(O68&lt;&gt;0,P68&lt;&gt;0),0,L69),"")</f>
        <v>0</v>
      </c>
      <c r="N69" s="17">
        <f ca="1">IF(A69&lt;&gt;"",M69+N68,0)</f>
        <v>9</v>
      </c>
      <c r="O69" s="56" t="str">
        <f ca="1">IF($A69&lt;&gt;"",IF(O68&gt;0,O68,IF(AND(AD68&gt;=$AI$7,$AI$8*AD68&gt;=N69),"Profit Target",IF(N69&gt;=$AI$5,"Profit Target",0))),0)</f>
        <v>Profit Target</v>
      </c>
      <c r="P69" s="56">
        <f ca="1">IF($A69&lt;&gt;"",IF(O68&lt;&gt;0,P68,IF(N69&lt;=$AI$6,"Stop Loss",0)),0)</f>
        <v>0</v>
      </c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48"/>
      <c r="AD69" s="56">
        <f t="shared" ca="1" si="8"/>
        <v>12</v>
      </c>
      <c r="AE69" s="1"/>
      <c r="AF69" s="1"/>
      <c r="AG69"/>
      <c r="AH69"/>
      <c r="AI69" s="1"/>
      <c r="AJ69" s="1"/>
      <c r="AL69"/>
      <c r="AN69" s="74"/>
      <c r="AO69"/>
      <c r="AP69" s="39"/>
      <c r="AQ69"/>
      <c r="AR69"/>
      <c r="AS69"/>
      <c r="AT69"/>
      <c r="AU69"/>
      <c r="AV69"/>
      <c r="AW69"/>
      <c r="AX69" s="75">
        <f t="shared" ca="1" si="3"/>
        <v>12</v>
      </c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3.5">
      <c r="A70" s="75">
        <f t="shared" ref="A70:A133" ca="1" si="11">IF($A$2="no",INT(RAND()*36+1),INT(RAND()*37))</f>
        <v>3</v>
      </c>
      <c r="B70" s="35"/>
      <c r="C70" s="7"/>
      <c r="D70" s="7"/>
      <c r="E70" s="7"/>
      <c r="F70" s="15">
        <f t="shared" ca="1" si="10"/>
        <v>1</v>
      </c>
      <c r="G70" s="15" t="str">
        <f t="shared" ref="G70:G104" ca="1" si="12">VLOOKUP(ABS(F70),$U$107:$AD$144,9,0)</f>
        <v>O</v>
      </c>
      <c r="H70" s="33">
        <f t="shared" ca="1" si="4"/>
        <v>32</v>
      </c>
      <c r="I70" s="70" t="str">
        <f t="shared" ca="1" si="5"/>
        <v>2,4,6</v>
      </c>
      <c r="J70" s="70" t="str">
        <f t="shared" ca="1" si="6"/>
        <v>L</v>
      </c>
      <c r="K70" s="70">
        <f t="shared" ca="1" si="9"/>
        <v>6</v>
      </c>
      <c r="L70" s="71">
        <f t="shared" ca="1" si="7"/>
        <v>-96</v>
      </c>
      <c r="M70" s="21">
        <f ca="1">IF($A70&lt;&gt;"",IF(OR(O69&lt;&gt;0,P69&lt;&gt;0),0,L70),"")</f>
        <v>0</v>
      </c>
      <c r="N70" s="17">
        <f ca="1">IF(A70&lt;&gt;"",M70+N69,0)</f>
        <v>9</v>
      </c>
      <c r="O70" s="56" t="str">
        <f ca="1">IF($A70&lt;&gt;"",IF(O69&gt;0,O69,IF(AND(AD69&gt;=$AI$7,$AI$8*AD69&gt;=N70),"Profit Target",IF(N70&gt;=$AI$5,"Profit Target",0))),0)</f>
        <v>Profit Target</v>
      </c>
      <c r="P70" s="56">
        <f ca="1">IF($A70&lt;&gt;"",IF(O69&lt;&gt;0,P69,IF(N70&lt;=$AI$6,"Stop Loss",0)),0)</f>
        <v>0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48"/>
      <c r="AD70" s="56">
        <f t="shared" ca="1" si="8"/>
        <v>12</v>
      </c>
      <c r="AE70" s="1"/>
      <c r="AF70" s="1"/>
      <c r="AG70"/>
      <c r="AH70"/>
      <c r="AI70" s="1"/>
      <c r="AJ70" s="1"/>
      <c r="AL70"/>
      <c r="AN70" s="74"/>
      <c r="AO70"/>
      <c r="AP70" s="39"/>
      <c r="AQ70"/>
      <c r="AR70"/>
      <c r="AS70"/>
      <c r="AT70"/>
      <c r="AU70"/>
      <c r="AV70"/>
      <c r="AW70"/>
      <c r="AX70" s="75">
        <f t="shared" ref="S70:AX133" ca="1" si="13">IF($A$2="no",INT(RAND()*36+1),INT(RAND()*37))</f>
        <v>4</v>
      </c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3.5">
      <c r="A71" s="75">
        <f t="shared" ca="1" si="11"/>
        <v>3</v>
      </c>
      <c r="B71" s="35"/>
      <c r="C71" s="7"/>
      <c r="D71" s="7"/>
      <c r="E71" s="7"/>
      <c r="F71" s="15">
        <f t="shared" ca="1" si="10"/>
        <v>1</v>
      </c>
      <c r="G71" s="15" t="str">
        <f t="shared" ca="1" si="12"/>
        <v>O</v>
      </c>
      <c r="H71" s="33">
        <f t="shared" ref="H71:H104" ca="1" si="14">IF(A70&lt;&gt;"",VLOOKUP(K71,$AO$5:$AP$29,2),"")</f>
        <v>64</v>
      </c>
      <c r="I71" s="70" t="str">
        <f t="shared" ref="I71:I104" ca="1" si="15">IF($A70&lt;&gt;"",IF(G70="O","2,4,6",IF(G70="E","1,3,5","")),"")</f>
        <v>2,4,6</v>
      </c>
      <c r="J71" s="70" t="str">
        <f t="shared" ref="J71:J104" ca="1" si="16">IF(A71="","",IF(A71=0,"L",IF(OR(ABS(F71)=ABS(LEFT(I71,1)),ABS(F71)=ABS(MID(I71,3,1)),ABS(F71)=ABS(MID(I71,5,1))),"W","L")))</f>
        <v>L</v>
      </c>
      <c r="K71" s="70">
        <f t="shared" ca="1" si="9"/>
        <v>7</v>
      </c>
      <c r="L71" s="71">
        <f t="shared" ref="L71:L104" ca="1" si="17">IF(A71&lt;&gt;"",IF(J71="W",(ABS(H71)*(3)),(ABS(H71)*-(3))),0)</f>
        <v>-192</v>
      </c>
      <c r="M71" s="21">
        <f ca="1">IF($A71&lt;&gt;"",IF(OR(O70&lt;&gt;0,P70&lt;&gt;0),0,L71),"")</f>
        <v>0</v>
      </c>
      <c r="N71" s="17">
        <f ca="1">IF(A71&lt;&gt;"",M71+N70,0)</f>
        <v>9</v>
      </c>
      <c r="O71" s="56" t="str">
        <f ca="1">IF($A71&lt;&gt;"",IF(O70&gt;0,O70,IF(AND(AD70&gt;=$AI$7,$AI$8*AD70&gt;=N71),"Profit Target",IF(N71&gt;=$AI$5,"Profit Target",0))),0)</f>
        <v>Profit Target</v>
      </c>
      <c r="P71" s="56">
        <f ca="1">IF($A71&lt;&gt;"",IF(O70&lt;&gt;0,P70,IF(N71&lt;=$AI$6,"Stop Loss",0)),0)</f>
        <v>0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48"/>
      <c r="AD71" s="56">
        <f t="shared" ref="AD71:AD104" ca="1" si="18">IF(N71&gt;AD70,N71,AD70)</f>
        <v>12</v>
      </c>
      <c r="AE71" s="1"/>
      <c r="AF71" s="1"/>
      <c r="AG71"/>
      <c r="AH71"/>
      <c r="AI71" s="1"/>
      <c r="AJ71" s="1"/>
      <c r="AL71"/>
      <c r="AN71" s="74"/>
      <c r="AO71"/>
      <c r="AP71" s="39"/>
      <c r="AQ71"/>
      <c r="AR71"/>
      <c r="AS71"/>
      <c r="AT71"/>
      <c r="AU71"/>
      <c r="AV71"/>
      <c r="AW71"/>
      <c r="AX71" s="75">
        <f t="shared" ca="1" si="13"/>
        <v>26</v>
      </c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3.5">
      <c r="A72" s="75">
        <f t="shared" ca="1" si="11"/>
        <v>33</v>
      </c>
      <c r="B72" s="35"/>
      <c r="C72" s="7"/>
      <c r="D72" s="7"/>
      <c r="E72" s="7"/>
      <c r="F72" s="15">
        <f t="shared" ca="1" si="10"/>
        <v>6</v>
      </c>
      <c r="G72" s="15" t="str">
        <f t="shared" ca="1" si="12"/>
        <v>E</v>
      </c>
      <c r="H72" s="33">
        <f t="shared" ca="1" si="14"/>
        <v>128</v>
      </c>
      <c r="I72" s="70" t="str">
        <f t="shared" ca="1" si="15"/>
        <v>2,4,6</v>
      </c>
      <c r="J72" s="70" t="str">
        <f t="shared" ca="1" si="16"/>
        <v>W</v>
      </c>
      <c r="K72" s="70">
        <f t="shared" ref="K72:K104" ca="1" si="19">IF(A71&lt;&gt;"",IF(J71="L",K71+1,1),"")</f>
        <v>8</v>
      </c>
      <c r="L72" s="71">
        <f t="shared" ca="1" si="17"/>
        <v>384</v>
      </c>
      <c r="M72" s="21">
        <f ca="1">IF($A72&lt;&gt;"",IF(OR(O71&lt;&gt;0,P71&lt;&gt;0),0,L72),"")</f>
        <v>0</v>
      </c>
      <c r="N72" s="17">
        <f ca="1">IF(A72&lt;&gt;"",M72+N71,0)</f>
        <v>9</v>
      </c>
      <c r="O72" s="56" t="str">
        <f ca="1">IF($A72&lt;&gt;"",IF(O71&gt;0,O71,IF(AND(AD71&gt;=$AI$7,$AI$8*AD71&gt;=N72),"Profit Target",IF(N72&gt;=$AI$5,"Profit Target",0))),0)</f>
        <v>Profit Target</v>
      </c>
      <c r="P72" s="56">
        <f ca="1">IF($A72&lt;&gt;"",IF(O71&lt;&gt;0,P71,IF(N72&lt;=$AI$6,"Stop Loss",0)),0)</f>
        <v>0</v>
      </c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48"/>
      <c r="AD72" s="56">
        <f t="shared" ca="1" si="18"/>
        <v>12</v>
      </c>
      <c r="AE72" s="1"/>
      <c r="AF72" s="1"/>
      <c r="AG72"/>
      <c r="AH72"/>
      <c r="AI72" s="1"/>
      <c r="AJ72" s="1"/>
      <c r="AL72"/>
      <c r="AN72" s="74"/>
      <c r="AO72"/>
      <c r="AP72" s="39"/>
      <c r="AQ72"/>
      <c r="AR72"/>
      <c r="AS72"/>
      <c r="AT72"/>
      <c r="AU72"/>
      <c r="AV72"/>
      <c r="AW72"/>
      <c r="AX72" s="75">
        <f t="shared" ca="1" si="13"/>
        <v>33</v>
      </c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3.5">
      <c r="A73" s="75">
        <f t="shared" ca="1" si="11"/>
        <v>3</v>
      </c>
      <c r="B73" s="35"/>
      <c r="C73" s="7"/>
      <c r="D73" s="7"/>
      <c r="E73" s="7"/>
      <c r="F73" s="15">
        <f t="shared" ca="1" si="10"/>
        <v>1</v>
      </c>
      <c r="G73" s="15" t="str">
        <f t="shared" ca="1" si="12"/>
        <v>O</v>
      </c>
      <c r="H73" s="33">
        <f t="shared" ca="1" si="14"/>
        <v>1</v>
      </c>
      <c r="I73" s="70" t="str">
        <f t="shared" ca="1" si="15"/>
        <v>1,3,5</v>
      </c>
      <c r="J73" s="70" t="str">
        <f t="shared" ca="1" si="16"/>
        <v>W</v>
      </c>
      <c r="K73" s="70">
        <f t="shared" ca="1" si="19"/>
        <v>1</v>
      </c>
      <c r="L73" s="71">
        <f t="shared" ca="1" si="17"/>
        <v>3</v>
      </c>
      <c r="M73" s="21">
        <f ca="1">IF($A73&lt;&gt;"",IF(OR(O72&lt;&gt;0,P72&lt;&gt;0),0,L73),"")</f>
        <v>0</v>
      </c>
      <c r="N73" s="17">
        <f ca="1">IF(A73&lt;&gt;"",M73+N72,0)</f>
        <v>9</v>
      </c>
      <c r="O73" s="56" t="str">
        <f ca="1">IF($A73&lt;&gt;"",IF(O72&gt;0,O72,IF(AND(AD72&gt;=$AI$7,$AI$8*AD72&gt;=N73),"Profit Target",IF(N73&gt;=$AI$5,"Profit Target",0))),0)</f>
        <v>Profit Target</v>
      </c>
      <c r="P73" s="56">
        <f ca="1">IF($A73&lt;&gt;"",IF(O72&lt;&gt;0,P72,IF(N73&lt;=$AI$6,"Stop Loss",0)),0)</f>
        <v>0</v>
      </c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8"/>
      <c r="AD73" s="56">
        <f t="shared" ca="1" si="18"/>
        <v>12</v>
      </c>
      <c r="AE73" s="1"/>
      <c r="AF73" s="1"/>
      <c r="AG73"/>
      <c r="AH73"/>
      <c r="AI73" s="1"/>
      <c r="AJ73" s="1"/>
      <c r="AL73"/>
      <c r="AN73" s="74"/>
      <c r="AO73"/>
      <c r="AP73" s="39"/>
      <c r="AQ73"/>
      <c r="AR73"/>
      <c r="AS73"/>
      <c r="AT73"/>
      <c r="AU73"/>
      <c r="AV73"/>
      <c r="AW73"/>
      <c r="AX73" s="75">
        <f t="shared" ca="1" si="13"/>
        <v>1</v>
      </c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3.5">
      <c r="A74" s="75">
        <f t="shared" ca="1" si="11"/>
        <v>21</v>
      </c>
      <c r="B74" s="35"/>
      <c r="C74" s="7"/>
      <c r="D74" s="7"/>
      <c r="E74" s="7"/>
      <c r="F74" s="15">
        <f t="shared" ca="1" si="10"/>
        <v>4</v>
      </c>
      <c r="G74" s="15" t="str">
        <f t="shared" ca="1" si="12"/>
        <v>E</v>
      </c>
      <c r="H74" s="33">
        <f t="shared" ca="1" si="14"/>
        <v>1</v>
      </c>
      <c r="I74" s="70" t="str">
        <f t="shared" ca="1" si="15"/>
        <v>2,4,6</v>
      </c>
      <c r="J74" s="70" t="str">
        <f t="shared" ca="1" si="16"/>
        <v>W</v>
      </c>
      <c r="K74" s="70">
        <f t="shared" ca="1" si="19"/>
        <v>1</v>
      </c>
      <c r="L74" s="71">
        <f t="shared" ca="1" si="17"/>
        <v>3</v>
      </c>
      <c r="M74" s="21">
        <f ca="1">IF($A74&lt;&gt;"",IF(OR(O73&lt;&gt;0,P73&lt;&gt;0),0,L74),"")</f>
        <v>0</v>
      </c>
      <c r="N74" s="17">
        <f ca="1">IF(A74&lt;&gt;"",M74+N73,0)</f>
        <v>9</v>
      </c>
      <c r="O74" s="56" t="str">
        <f ca="1">IF($A74&lt;&gt;"",IF(O73&gt;0,O73,IF(AND(AD73&gt;=$AI$7,$AI$8*AD73&gt;=N74),"Profit Target",IF(N74&gt;=$AI$5,"Profit Target",0))),0)</f>
        <v>Profit Target</v>
      </c>
      <c r="P74" s="56">
        <f ca="1">IF($A74&lt;&gt;"",IF(O73&lt;&gt;0,P73,IF(N74&lt;=$AI$6,"Stop Loss",0)),0)</f>
        <v>0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48"/>
      <c r="AD74" s="56">
        <f t="shared" ca="1" si="18"/>
        <v>12</v>
      </c>
      <c r="AE74" s="1"/>
      <c r="AF74" s="1"/>
      <c r="AG74"/>
      <c r="AH74"/>
      <c r="AI74" s="1"/>
      <c r="AJ74" s="1"/>
      <c r="AL74"/>
      <c r="AN74" s="74"/>
      <c r="AO74"/>
      <c r="AP74" s="39"/>
      <c r="AQ74"/>
      <c r="AR74"/>
      <c r="AS74"/>
      <c r="AT74"/>
      <c r="AU74"/>
      <c r="AV74"/>
      <c r="AW74"/>
      <c r="AX74" s="75">
        <f t="shared" ca="1" si="13"/>
        <v>31</v>
      </c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3.5">
      <c r="A75" s="75">
        <f t="shared" ca="1" si="11"/>
        <v>34</v>
      </c>
      <c r="B75" s="35"/>
      <c r="C75" s="7"/>
      <c r="D75" s="7"/>
      <c r="E75" s="7"/>
      <c r="F75" s="15">
        <f t="shared" ca="1" si="10"/>
        <v>6</v>
      </c>
      <c r="G75" s="15" t="str">
        <f t="shared" ca="1" si="12"/>
        <v>E</v>
      </c>
      <c r="H75" s="33">
        <f t="shared" ca="1" si="14"/>
        <v>1</v>
      </c>
      <c r="I75" s="70" t="str">
        <f t="shared" ca="1" si="15"/>
        <v>1,3,5</v>
      </c>
      <c r="J75" s="70" t="str">
        <f t="shared" ca="1" si="16"/>
        <v>L</v>
      </c>
      <c r="K75" s="70">
        <f t="shared" ca="1" si="19"/>
        <v>1</v>
      </c>
      <c r="L75" s="71">
        <f t="shared" ca="1" si="17"/>
        <v>-3</v>
      </c>
      <c r="M75" s="21">
        <f ca="1">IF($A75&lt;&gt;"",IF(OR(O74&lt;&gt;0,P74&lt;&gt;0),0,L75),"")</f>
        <v>0</v>
      </c>
      <c r="N75" s="17">
        <f ca="1">IF(A75&lt;&gt;"",M75+N74,0)</f>
        <v>9</v>
      </c>
      <c r="O75" s="56" t="str">
        <f ca="1">IF($A75&lt;&gt;"",IF(O74&gt;0,O74,IF(AND(AD74&gt;=$AI$7,$AI$8*AD74&gt;=N75),"Profit Target",IF(N75&gt;=$AI$5,"Profit Target",0))),0)</f>
        <v>Profit Target</v>
      </c>
      <c r="P75" s="56">
        <f ca="1">IF($A75&lt;&gt;"",IF(O74&lt;&gt;0,P74,IF(N75&lt;=$AI$6,"Stop Loss",0)),0)</f>
        <v>0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48"/>
      <c r="AD75" s="56">
        <f t="shared" ca="1" si="18"/>
        <v>12</v>
      </c>
      <c r="AE75" s="1"/>
      <c r="AF75" s="1"/>
      <c r="AG75"/>
      <c r="AH75"/>
      <c r="AI75" s="1"/>
      <c r="AJ75" s="1"/>
      <c r="AL75"/>
      <c r="AN75" s="74"/>
      <c r="AO75"/>
      <c r="AP75" s="39"/>
      <c r="AQ75"/>
      <c r="AR75"/>
      <c r="AS75"/>
      <c r="AT75"/>
      <c r="AU75"/>
      <c r="AV75"/>
      <c r="AW75"/>
      <c r="AX75" s="75">
        <f t="shared" ca="1" si="13"/>
        <v>29</v>
      </c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3.5">
      <c r="A76" s="75">
        <f t="shared" ca="1" si="11"/>
        <v>7</v>
      </c>
      <c r="B76" s="35"/>
      <c r="C76" s="7"/>
      <c r="D76" s="7"/>
      <c r="E76" s="7"/>
      <c r="F76" s="15">
        <f t="shared" ca="1" si="10"/>
        <v>2</v>
      </c>
      <c r="G76" s="15" t="str">
        <f t="shared" ca="1" si="12"/>
        <v>E</v>
      </c>
      <c r="H76" s="33">
        <f t="shared" ca="1" si="14"/>
        <v>2</v>
      </c>
      <c r="I76" s="70" t="str">
        <f t="shared" ca="1" si="15"/>
        <v>1,3,5</v>
      </c>
      <c r="J76" s="70" t="str">
        <f t="shared" ca="1" si="16"/>
        <v>L</v>
      </c>
      <c r="K76" s="70">
        <f t="shared" ca="1" si="19"/>
        <v>2</v>
      </c>
      <c r="L76" s="71">
        <f t="shared" ca="1" si="17"/>
        <v>-6</v>
      </c>
      <c r="M76" s="21">
        <f ca="1">IF($A76&lt;&gt;"",IF(OR(O75&lt;&gt;0,P75&lt;&gt;0),0,L76),"")</f>
        <v>0</v>
      </c>
      <c r="N76" s="17">
        <f ca="1">IF(A76&lt;&gt;"",M76+N75,0)</f>
        <v>9</v>
      </c>
      <c r="O76" s="56" t="str">
        <f ca="1">IF($A76&lt;&gt;"",IF(O75&gt;0,O75,IF(AND(AD75&gt;=$AI$7,$AI$8*AD75&gt;=N76),"Profit Target",IF(N76&gt;=$AI$5,"Profit Target",0))),0)</f>
        <v>Profit Target</v>
      </c>
      <c r="P76" s="56">
        <f ca="1">IF($A76&lt;&gt;"",IF(O75&lt;&gt;0,P75,IF(N76&lt;=$AI$6,"Stop Loss",0)),0)</f>
        <v>0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48"/>
      <c r="AD76" s="56">
        <f t="shared" ca="1" si="18"/>
        <v>12</v>
      </c>
      <c r="AE76" s="1"/>
      <c r="AF76" s="1"/>
      <c r="AG76"/>
      <c r="AH76"/>
      <c r="AI76" s="1"/>
      <c r="AJ76" s="1"/>
      <c r="AL76"/>
      <c r="AN76" s="74"/>
      <c r="AO76"/>
      <c r="AP76" s="39"/>
      <c r="AQ76"/>
      <c r="AR76"/>
      <c r="AS76"/>
      <c r="AT76"/>
      <c r="AU76"/>
      <c r="AV76"/>
      <c r="AW76"/>
      <c r="AX76" s="75">
        <f t="shared" ca="1" si="13"/>
        <v>22</v>
      </c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3.5">
      <c r="A77" s="75">
        <f t="shared" ca="1" si="11"/>
        <v>20</v>
      </c>
      <c r="B77" s="35"/>
      <c r="C77" s="7"/>
      <c r="D77" s="7"/>
      <c r="E77" s="7"/>
      <c r="F77" s="15">
        <f t="shared" ca="1" si="10"/>
        <v>4</v>
      </c>
      <c r="G77" s="15" t="str">
        <f t="shared" ca="1" si="12"/>
        <v>E</v>
      </c>
      <c r="H77" s="33">
        <f t="shared" ca="1" si="14"/>
        <v>4</v>
      </c>
      <c r="I77" s="70" t="str">
        <f t="shared" ca="1" si="15"/>
        <v>1,3,5</v>
      </c>
      <c r="J77" s="70" t="str">
        <f t="shared" ca="1" si="16"/>
        <v>L</v>
      </c>
      <c r="K77" s="70">
        <f t="shared" ca="1" si="19"/>
        <v>3</v>
      </c>
      <c r="L77" s="71">
        <f t="shared" ca="1" si="17"/>
        <v>-12</v>
      </c>
      <c r="M77" s="21">
        <f ca="1">IF($A77&lt;&gt;"",IF(OR(O76&lt;&gt;0,P76&lt;&gt;0),0,L77),"")</f>
        <v>0</v>
      </c>
      <c r="N77" s="17">
        <f ca="1">IF(A77&lt;&gt;"",M77+N76,0)</f>
        <v>9</v>
      </c>
      <c r="O77" s="56" t="str">
        <f ca="1">IF($A77&lt;&gt;"",IF(O76&gt;0,O76,IF(AND(AD76&gt;=$AI$7,$AI$8*AD76&gt;=N77),"Profit Target",IF(N77&gt;=$AI$5,"Profit Target",0))),0)</f>
        <v>Profit Target</v>
      </c>
      <c r="P77" s="56">
        <f ca="1">IF($A77&lt;&gt;"",IF(O76&lt;&gt;0,P76,IF(N77&lt;=$AI$6,"Stop Loss",0)),0)</f>
        <v>0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48"/>
      <c r="AD77" s="56">
        <f t="shared" ca="1" si="18"/>
        <v>12</v>
      </c>
      <c r="AE77" s="1"/>
      <c r="AF77" s="1"/>
      <c r="AG77"/>
      <c r="AH77"/>
      <c r="AI77" s="1"/>
      <c r="AJ77" s="1"/>
      <c r="AL77"/>
      <c r="AN77" s="74"/>
      <c r="AO77"/>
      <c r="AP77" s="39"/>
      <c r="AQ77"/>
      <c r="AR77"/>
      <c r="AS77"/>
      <c r="AT77"/>
      <c r="AU77"/>
      <c r="AV77"/>
      <c r="AW77"/>
      <c r="AX77" s="75">
        <f t="shared" ca="1" si="13"/>
        <v>16</v>
      </c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3.5">
      <c r="A78" s="75">
        <f t="shared" ca="1" si="11"/>
        <v>36</v>
      </c>
      <c r="B78" s="35"/>
      <c r="C78" s="7"/>
      <c r="D78" s="7"/>
      <c r="E78" s="7"/>
      <c r="F78" s="15">
        <f t="shared" ca="1" si="10"/>
        <v>6</v>
      </c>
      <c r="G78" s="15" t="str">
        <f t="shared" ca="1" si="12"/>
        <v>E</v>
      </c>
      <c r="H78" s="33">
        <f t="shared" ca="1" si="14"/>
        <v>8</v>
      </c>
      <c r="I78" s="70" t="str">
        <f t="shared" ca="1" si="15"/>
        <v>1,3,5</v>
      </c>
      <c r="J78" s="70" t="str">
        <f t="shared" ca="1" si="16"/>
        <v>L</v>
      </c>
      <c r="K78" s="70">
        <f t="shared" ca="1" si="19"/>
        <v>4</v>
      </c>
      <c r="L78" s="71">
        <f t="shared" ca="1" si="17"/>
        <v>-24</v>
      </c>
      <c r="M78" s="21">
        <f ca="1">IF($A78&lt;&gt;"",IF(OR(O77&lt;&gt;0,P77&lt;&gt;0),0,L78),"")</f>
        <v>0</v>
      </c>
      <c r="N78" s="17">
        <f ca="1">IF(A78&lt;&gt;"",M78+N77,0)</f>
        <v>9</v>
      </c>
      <c r="O78" s="56" t="str">
        <f ca="1">IF($A78&lt;&gt;"",IF(O77&gt;0,O77,IF(AND(AD77&gt;=$AI$7,$AI$8*AD77&gt;=N78),"Profit Target",IF(N78&gt;=$AI$5,"Profit Target",0))),0)</f>
        <v>Profit Target</v>
      </c>
      <c r="P78" s="56">
        <f ca="1">IF($A78&lt;&gt;"",IF(O77&lt;&gt;0,P77,IF(N78&lt;=$AI$6,"Stop Loss",0)),0)</f>
        <v>0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48"/>
      <c r="AD78" s="56">
        <f t="shared" ca="1" si="18"/>
        <v>12</v>
      </c>
      <c r="AE78" s="1"/>
      <c r="AF78" s="1"/>
      <c r="AG78"/>
      <c r="AH78"/>
      <c r="AI78" s="1"/>
      <c r="AJ78" s="1"/>
      <c r="AL78"/>
      <c r="AN78" s="74"/>
      <c r="AO78"/>
      <c r="AP78" s="39"/>
      <c r="AQ78"/>
      <c r="AR78"/>
      <c r="AS78"/>
      <c r="AT78"/>
      <c r="AU78"/>
      <c r="AV78"/>
      <c r="AW78"/>
      <c r="AX78" s="75">
        <f t="shared" ca="1" si="13"/>
        <v>32</v>
      </c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3.5">
      <c r="A79" s="75">
        <f t="shared" ca="1" si="11"/>
        <v>1</v>
      </c>
      <c r="B79" s="35"/>
      <c r="C79" s="7"/>
      <c r="D79" s="7"/>
      <c r="E79" s="7"/>
      <c r="F79" s="15">
        <f t="shared" ca="1" si="10"/>
        <v>1</v>
      </c>
      <c r="G79" s="15" t="str">
        <f t="shared" ca="1" si="12"/>
        <v>O</v>
      </c>
      <c r="H79" s="33">
        <f t="shared" ca="1" si="14"/>
        <v>16</v>
      </c>
      <c r="I79" s="70" t="str">
        <f t="shared" ca="1" si="15"/>
        <v>1,3,5</v>
      </c>
      <c r="J79" s="70" t="str">
        <f t="shared" ca="1" si="16"/>
        <v>W</v>
      </c>
      <c r="K79" s="70">
        <f t="shared" ca="1" si="19"/>
        <v>5</v>
      </c>
      <c r="L79" s="71">
        <f t="shared" ca="1" si="17"/>
        <v>48</v>
      </c>
      <c r="M79" s="21">
        <f ca="1">IF($A79&lt;&gt;"",IF(OR(O78&lt;&gt;0,P78&lt;&gt;0),0,L79),"")</f>
        <v>0</v>
      </c>
      <c r="N79" s="17">
        <f ca="1">IF(A79&lt;&gt;"",M79+N78,0)</f>
        <v>9</v>
      </c>
      <c r="O79" s="56" t="str">
        <f ca="1">IF($A79&lt;&gt;"",IF(O78&gt;0,O78,IF(AND(AD78&gt;=$AI$7,$AI$8*AD78&gt;=N79),"Profit Target",IF(N79&gt;=$AI$5,"Profit Target",0))),0)</f>
        <v>Profit Target</v>
      </c>
      <c r="P79" s="56">
        <f ca="1">IF($A79&lt;&gt;"",IF(O78&lt;&gt;0,P78,IF(N79&lt;=$AI$6,"Stop Loss",0)),0)</f>
        <v>0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48"/>
      <c r="AD79" s="56">
        <f t="shared" ca="1" si="18"/>
        <v>12</v>
      </c>
      <c r="AE79" s="1"/>
      <c r="AF79" s="1"/>
      <c r="AG79" s="1"/>
      <c r="AH79" s="1"/>
      <c r="AI79" s="1"/>
      <c r="AJ79" s="1"/>
      <c r="AL79"/>
      <c r="AN79" s="74"/>
      <c r="AO79"/>
      <c r="AP79" s="39"/>
      <c r="AQ79"/>
      <c r="AR79"/>
      <c r="AS79"/>
      <c r="AT79"/>
      <c r="AU79"/>
      <c r="AV79"/>
      <c r="AW79"/>
      <c r="AX79" s="75">
        <f t="shared" ca="1" si="13"/>
        <v>4</v>
      </c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13.5">
      <c r="A80" s="75">
        <f t="shared" ca="1" si="11"/>
        <v>22</v>
      </c>
      <c r="B80" s="35"/>
      <c r="C80" s="7"/>
      <c r="D80" s="7"/>
      <c r="E80" s="7"/>
      <c r="F80" s="15">
        <f t="shared" ca="1" si="10"/>
        <v>4</v>
      </c>
      <c r="G80" s="15" t="str">
        <f t="shared" ca="1" si="12"/>
        <v>E</v>
      </c>
      <c r="H80" s="33">
        <f t="shared" ca="1" si="14"/>
        <v>1</v>
      </c>
      <c r="I80" s="70" t="str">
        <f t="shared" ca="1" si="15"/>
        <v>2,4,6</v>
      </c>
      <c r="J80" s="70" t="str">
        <f t="shared" ca="1" si="16"/>
        <v>W</v>
      </c>
      <c r="K80" s="70">
        <f t="shared" ca="1" si="19"/>
        <v>1</v>
      </c>
      <c r="L80" s="71">
        <f t="shared" ca="1" si="17"/>
        <v>3</v>
      </c>
      <c r="M80" s="21">
        <f ca="1">IF($A80&lt;&gt;"",IF(OR(O79&lt;&gt;0,P79&lt;&gt;0),0,L80),"")</f>
        <v>0</v>
      </c>
      <c r="N80" s="17">
        <f ca="1">IF(A80&lt;&gt;"",M80+N79,0)</f>
        <v>9</v>
      </c>
      <c r="O80" s="56" t="str">
        <f ca="1">IF($A80&lt;&gt;"",IF(O79&gt;0,O79,IF(AND(AD79&gt;=$AI$7,$AI$8*AD79&gt;=N80),"Profit Target",IF(N80&gt;=$AI$5,"Profit Target",0))),0)</f>
        <v>Profit Target</v>
      </c>
      <c r="P80" s="56">
        <f ca="1">IF($A80&lt;&gt;"",IF(O79&lt;&gt;0,P79,IF(N80&lt;=$AI$6,"Stop Loss",0)),0)</f>
        <v>0</v>
      </c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48"/>
      <c r="AD80" s="56">
        <f t="shared" ca="1" si="18"/>
        <v>12</v>
      </c>
      <c r="AE80" s="1"/>
      <c r="AF80" s="1"/>
      <c r="AG80" s="1"/>
      <c r="AH80" s="1"/>
      <c r="AI80" s="1"/>
      <c r="AJ80" s="1"/>
      <c r="AL80"/>
      <c r="AN80" s="74"/>
      <c r="AO80"/>
      <c r="AP80" s="39"/>
      <c r="AQ80"/>
      <c r="AR80"/>
      <c r="AS80"/>
      <c r="AT80"/>
      <c r="AU80"/>
      <c r="AV80"/>
      <c r="AW80"/>
      <c r="AX80" s="75">
        <f t="shared" ca="1" si="13"/>
        <v>1</v>
      </c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ht="13.5">
      <c r="A81" s="75">
        <f t="shared" ca="1" si="11"/>
        <v>4</v>
      </c>
      <c r="B81" s="35"/>
      <c r="C81" s="7"/>
      <c r="D81" s="7"/>
      <c r="E81" s="7"/>
      <c r="F81" s="15">
        <f t="shared" ca="1" si="10"/>
        <v>1</v>
      </c>
      <c r="G81" s="15" t="str">
        <f t="shared" ca="1" si="12"/>
        <v>O</v>
      </c>
      <c r="H81" s="33">
        <f t="shared" ca="1" si="14"/>
        <v>1</v>
      </c>
      <c r="I81" s="70" t="str">
        <f t="shared" ca="1" si="15"/>
        <v>1,3,5</v>
      </c>
      <c r="J81" s="70" t="str">
        <f t="shared" ca="1" si="16"/>
        <v>W</v>
      </c>
      <c r="K81" s="70">
        <f t="shared" ca="1" si="19"/>
        <v>1</v>
      </c>
      <c r="L81" s="71">
        <f t="shared" ca="1" si="17"/>
        <v>3</v>
      </c>
      <c r="M81" s="21">
        <f ca="1">IF($A81&lt;&gt;"",IF(OR(O80&lt;&gt;0,P80&lt;&gt;0),0,L81),"")</f>
        <v>0</v>
      </c>
      <c r="N81" s="17">
        <f ca="1">IF(A81&lt;&gt;"",M81+N80,0)</f>
        <v>9</v>
      </c>
      <c r="O81" s="56" t="str">
        <f ca="1">IF($A81&lt;&gt;"",IF(O80&gt;0,O80,IF(AND(AD80&gt;=$AI$7,$AI$8*AD80&gt;=N81),"Profit Target",IF(N81&gt;=$AI$5,"Profit Target",0))),0)</f>
        <v>Profit Target</v>
      </c>
      <c r="P81" s="56">
        <f ca="1">IF($A81&lt;&gt;"",IF(O80&lt;&gt;0,P80,IF(N81&lt;=$AI$6,"Stop Loss",0)),0)</f>
        <v>0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48"/>
      <c r="AD81" s="56">
        <f t="shared" ca="1" si="18"/>
        <v>12</v>
      </c>
      <c r="AE81" s="1"/>
      <c r="AF81" s="1"/>
      <c r="AG81" s="1"/>
      <c r="AH81" s="1"/>
      <c r="AI81" s="1"/>
      <c r="AJ81" s="1"/>
      <c r="AL81"/>
      <c r="AN81" s="74"/>
      <c r="AO81"/>
      <c r="AP81" s="39"/>
      <c r="AQ81"/>
      <c r="AR81"/>
      <c r="AS81"/>
      <c r="AT81"/>
      <c r="AU81"/>
      <c r="AV81"/>
      <c r="AW81"/>
      <c r="AX81" s="75">
        <f t="shared" ca="1" si="13"/>
        <v>25</v>
      </c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ht="13.5">
      <c r="A82" s="75">
        <f t="shared" ca="1" si="11"/>
        <v>26</v>
      </c>
      <c r="B82" s="35"/>
      <c r="C82" s="7"/>
      <c r="D82" s="7"/>
      <c r="E82" s="7"/>
      <c r="F82" s="15">
        <f t="shared" ca="1" si="10"/>
        <v>5</v>
      </c>
      <c r="G82" s="15" t="str">
        <f t="shared" ca="1" si="12"/>
        <v>O</v>
      </c>
      <c r="H82" s="33">
        <f t="shared" ca="1" si="14"/>
        <v>1</v>
      </c>
      <c r="I82" s="70" t="str">
        <f t="shared" ca="1" si="15"/>
        <v>2,4,6</v>
      </c>
      <c r="J82" s="70" t="str">
        <f t="shared" ca="1" si="16"/>
        <v>L</v>
      </c>
      <c r="K82" s="70">
        <f t="shared" ca="1" si="19"/>
        <v>1</v>
      </c>
      <c r="L82" s="71">
        <f t="shared" ca="1" si="17"/>
        <v>-3</v>
      </c>
      <c r="M82" s="21">
        <f ca="1">IF($A82&lt;&gt;"",IF(OR(O81&lt;&gt;0,P81&lt;&gt;0),0,L82),"")</f>
        <v>0</v>
      </c>
      <c r="N82" s="17">
        <f ca="1">IF(A82&lt;&gt;"",M82+N81,0)</f>
        <v>9</v>
      </c>
      <c r="O82" s="56" t="str">
        <f ca="1">IF($A82&lt;&gt;"",IF(O81&gt;0,O81,IF(AND(AD81&gt;=$AI$7,$AI$8*AD81&gt;=N82),"Profit Target",IF(N82&gt;=$AI$5,"Profit Target",0))),0)</f>
        <v>Profit Target</v>
      </c>
      <c r="P82" s="56">
        <f ca="1">IF($A82&lt;&gt;"",IF(O81&lt;&gt;0,P81,IF(N82&lt;=$AI$6,"Stop Loss",0)),0)</f>
        <v>0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48"/>
      <c r="AD82" s="56">
        <f t="shared" ca="1" si="18"/>
        <v>12</v>
      </c>
      <c r="AE82" s="1"/>
      <c r="AF82" s="1"/>
      <c r="AG82" s="1"/>
      <c r="AH82" s="1"/>
      <c r="AI82" s="1"/>
      <c r="AJ82" s="1"/>
      <c r="AL82"/>
      <c r="AN82" s="74"/>
      <c r="AO82"/>
      <c r="AP82" s="39"/>
      <c r="AQ82"/>
      <c r="AR82"/>
      <c r="AS82"/>
      <c r="AT82"/>
      <c r="AU82"/>
      <c r="AV82"/>
      <c r="AW82"/>
      <c r="AX82" s="75">
        <f t="shared" ca="1" si="13"/>
        <v>3</v>
      </c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ht="13.5">
      <c r="A83" s="75">
        <f t="shared" ca="1" si="11"/>
        <v>36</v>
      </c>
      <c r="B83" s="35"/>
      <c r="C83" s="7"/>
      <c r="D83" s="7"/>
      <c r="E83" s="7"/>
      <c r="F83" s="15">
        <f t="shared" ca="1" si="10"/>
        <v>6</v>
      </c>
      <c r="G83" s="15" t="str">
        <f t="shared" ca="1" si="12"/>
        <v>E</v>
      </c>
      <c r="H83" s="33">
        <f t="shared" ca="1" si="14"/>
        <v>2</v>
      </c>
      <c r="I83" s="70" t="str">
        <f t="shared" ca="1" si="15"/>
        <v>2,4,6</v>
      </c>
      <c r="J83" s="70" t="str">
        <f t="shared" ca="1" si="16"/>
        <v>W</v>
      </c>
      <c r="K83" s="70">
        <f t="shared" ca="1" si="19"/>
        <v>2</v>
      </c>
      <c r="L83" s="71">
        <f t="shared" ca="1" si="17"/>
        <v>6</v>
      </c>
      <c r="M83" s="21">
        <f ca="1">IF($A83&lt;&gt;"",IF(OR(O82&lt;&gt;0,P82&lt;&gt;0),0,L83),"")</f>
        <v>0</v>
      </c>
      <c r="N83" s="17">
        <f ca="1">IF(A83&lt;&gt;"",M83+N82,0)</f>
        <v>9</v>
      </c>
      <c r="O83" s="56" t="str">
        <f ca="1">IF($A83&lt;&gt;"",IF(O82&gt;0,O82,IF(AND(AD82&gt;=$AI$7,$AI$8*AD82&gt;=N83),"Profit Target",IF(N83&gt;=$AI$5,"Profit Target",0))),0)</f>
        <v>Profit Target</v>
      </c>
      <c r="P83" s="56">
        <f ca="1">IF($A83&lt;&gt;"",IF(O82&lt;&gt;0,P82,IF(N83&lt;=$AI$6,"Stop Loss",0)),0)</f>
        <v>0</v>
      </c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48"/>
      <c r="AD83" s="56">
        <f t="shared" ca="1" si="18"/>
        <v>12</v>
      </c>
      <c r="AE83" s="1"/>
      <c r="AF83" s="1"/>
      <c r="AG83" s="1"/>
      <c r="AH83" s="1"/>
      <c r="AI83" s="1"/>
      <c r="AJ83" s="1"/>
      <c r="AL83"/>
      <c r="AN83" s="74"/>
      <c r="AO83"/>
      <c r="AP83" s="39"/>
      <c r="AQ83"/>
      <c r="AR83"/>
      <c r="AS83"/>
      <c r="AT83"/>
      <c r="AU83"/>
      <c r="AV83"/>
      <c r="AW83"/>
      <c r="AX83" s="75">
        <f t="shared" ca="1" si="13"/>
        <v>2</v>
      </c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3.5">
      <c r="A84" s="75">
        <f t="shared" ca="1" si="11"/>
        <v>32</v>
      </c>
      <c r="B84" s="35"/>
      <c r="C84" s="7"/>
      <c r="D84" s="7"/>
      <c r="E84" s="7"/>
      <c r="F84" s="15">
        <f t="shared" ca="1" si="10"/>
        <v>6</v>
      </c>
      <c r="G84" s="15" t="str">
        <f t="shared" ca="1" si="12"/>
        <v>E</v>
      </c>
      <c r="H84" s="33">
        <f t="shared" ca="1" si="14"/>
        <v>1</v>
      </c>
      <c r="I84" s="70" t="str">
        <f t="shared" ca="1" si="15"/>
        <v>1,3,5</v>
      </c>
      <c r="J84" s="70" t="str">
        <f t="shared" ca="1" si="16"/>
        <v>L</v>
      </c>
      <c r="K84" s="70">
        <f t="shared" ca="1" si="19"/>
        <v>1</v>
      </c>
      <c r="L84" s="71">
        <f t="shared" ca="1" si="17"/>
        <v>-3</v>
      </c>
      <c r="M84" s="21">
        <f ca="1">IF($A84&lt;&gt;"",IF(OR(O83&lt;&gt;0,P83&lt;&gt;0),0,L84),"")</f>
        <v>0</v>
      </c>
      <c r="N84" s="17">
        <f ca="1">IF(A84&lt;&gt;"",M84+N83,0)</f>
        <v>9</v>
      </c>
      <c r="O84" s="56" t="str">
        <f ca="1">IF($A84&lt;&gt;"",IF(O83&gt;0,O83,IF(AND(AD83&gt;=$AI$7,$AI$8*AD83&gt;=N84),"Profit Target",IF(N84&gt;=$AI$5,"Profit Target",0))),0)</f>
        <v>Profit Target</v>
      </c>
      <c r="P84" s="56">
        <f ca="1">IF($A84&lt;&gt;"",IF(O83&lt;&gt;0,P83,IF(N84&lt;=$AI$6,"Stop Loss",0)),0)</f>
        <v>0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48"/>
      <c r="AD84" s="56">
        <f t="shared" ca="1" si="18"/>
        <v>12</v>
      </c>
      <c r="AE84" s="1"/>
      <c r="AF84" s="1"/>
      <c r="AG84" s="1"/>
      <c r="AH84" s="1"/>
      <c r="AI84" s="1"/>
      <c r="AJ84" s="1"/>
      <c r="AL84"/>
      <c r="AN84" s="74"/>
      <c r="AO84"/>
      <c r="AP84" s="39"/>
      <c r="AQ84"/>
      <c r="AR84"/>
      <c r="AS84"/>
      <c r="AT84"/>
      <c r="AU84"/>
      <c r="AV84"/>
      <c r="AW84"/>
      <c r="AX84" s="75">
        <f t="shared" ca="1" si="13"/>
        <v>26</v>
      </c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3.5">
      <c r="A85" s="75">
        <f t="shared" ca="1" si="11"/>
        <v>10</v>
      </c>
      <c r="B85" s="35"/>
      <c r="C85" s="7"/>
      <c r="D85" s="7"/>
      <c r="E85" s="7"/>
      <c r="F85" s="15">
        <f t="shared" ca="1" si="10"/>
        <v>2</v>
      </c>
      <c r="G85" s="15" t="str">
        <f t="shared" ca="1" si="12"/>
        <v>E</v>
      </c>
      <c r="H85" s="33">
        <f t="shared" ca="1" si="14"/>
        <v>2</v>
      </c>
      <c r="I85" s="70" t="str">
        <f t="shared" ca="1" si="15"/>
        <v>1,3,5</v>
      </c>
      <c r="J85" s="70" t="str">
        <f t="shared" ca="1" si="16"/>
        <v>L</v>
      </c>
      <c r="K85" s="70">
        <f t="shared" ca="1" si="19"/>
        <v>2</v>
      </c>
      <c r="L85" s="71">
        <f t="shared" ca="1" si="17"/>
        <v>-6</v>
      </c>
      <c r="M85" s="21">
        <f ca="1">IF($A85&lt;&gt;"",IF(OR(O84&lt;&gt;0,P84&lt;&gt;0),0,L85),"")</f>
        <v>0</v>
      </c>
      <c r="N85" s="17">
        <f ca="1">IF(A85&lt;&gt;"",M85+N84,0)</f>
        <v>9</v>
      </c>
      <c r="O85" s="56" t="str">
        <f ca="1">IF($A85&lt;&gt;"",IF(O84&gt;0,O84,IF(AND(AD84&gt;=$AI$7,$AI$8*AD84&gt;=N85),"Profit Target",IF(N85&gt;=$AI$5,"Profit Target",0))),0)</f>
        <v>Profit Target</v>
      </c>
      <c r="P85" s="56">
        <f ca="1">IF($A85&lt;&gt;"",IF(O84&lt;&gt;0,P84,IF(N85&lt;=$AI$6,"Stop Loss",0)),0)</f>
        <v>0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48"/>
      <c r="AD85" s="56">
        <f t="shared" ca="1" si="18"/>
        <v>12</v>
      </c>
      <c r="AE85" s="1"/>
      <c r="AF85" s="1"/>
      <c r="AG85" s="1"/>
      <c r="AH85" s="1"/>
      <c r="AI85" s="1"/>
      <c r="AJ85" s="1"/>
      <c r="AL85"/>
      <c r="AN85" s="74"/>
      <c r="AO85"/>
      <c r="AP85" s="39"/>
      <c r="AQ85"/>
      <c r="AR85"/>
      <c r="AS85"/>
      <c r="AT85"/>
      <c r="AU85"/>
      <c r="AV85"/>
      <c r="AW85"/>
      <c r="AX85" s="75">
        <f t="shared" ca="1" si="13"/>
        <v>36</v>
      </c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3.5">
      <c r="A86" s="75">
        <f t="shared" ca="1" si="11"/>
        <v>8</v>
      </c>
      <c r="B86" s="35"/>
      <c r="C86" s="7"/>
      <c r="D86" s="7"/>
      <c r="E86" s="7"/>
      <c r="F86" s="15">
        <f t="shared" ca="1" si="10"/>
        <v>2</v>
      </c>
      <c r="G86" s="15" t="str">
        <f t="shared" ca="1" si="12"/>
        <v>E</v>
      </c>
      <c r="H86" s="33">
        <f t="shared" ca="1" si="14"/>
        <v>4</v>
      </c>
      <c r="I86" s="70" t="str">
        <f t="shared" ca="1" si="15"/>
        <v>1,3,5</v>
      </c>
      <c r="J86" s="70" t="str">
        <f t="shared" ca="1" si="16"/>
        <v>L</v>
      </c>
      <c r="K86" s="70">
        <f t="shared" ca="1" si="19"/>
        <v>3</v>
      </c>
      <c r="L86" s="71">
        <f t="shared" ca="1" si="17"/>
        <v>-12</v>
      </c>
      <c r="M86" s="21">
        <f ca="1">IF($A86&lt;&gt;"",IF(OR(O85&lt;&gt;0,P85&lt;&gt;0),0,L86),"")</f>
        <v>0</v>
      </c>
      <c r="N86" s="17">
        <f ca="1">IF(A86&lt;&gt;"",M86+N85,0)</f>
        <v>9</v>
      </c>
      <c r="O86" s="56" t="str">
        <f ca="1">IF($A86&lt;&gt;"",IF(O85&gt;0,O85,IF(AND(AD85&gt;=$AI$7,$AI$8*AD85&gt;=N86),"Profit Target",IF(N86&gt;=$AI$5,"Profit Target",0))),0)</f>
        <v>Profit Target</v>
      </c>
      <c r="P86" s="56">
        <f ca="1">IF($A86&lt;&gt;"",IF(O85&lt;&gt;0,P85,IF(N86&lt;=$AI$6,"Stop Loss",0)),0)</f>
        <v>0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48"/>
      <c r="AD86" s="56">
        <f t="shared" ca="1" si="18"/>
        <v>12</v>
      </c>
      <c r="AE86" s="1"/>
      <c r="AF86" s="1"/>
      <c r="AG86" s="1"/>
      <c r="AH86" s="1"/>
      <c r="AI86" s="1"/>
      <c r="AJ86" s="1"/>
      <c r="AL86"/>
      <c r="AN86" s="74"/>
      <c r="AO86"/>
      <c r="AP86" s="39"/>
      <c r="AQ86"/>
      <c r="AR86"/>
      <c r="AS86"/>
      <c r="AT86"/>
      <c r="AU86"/>
      <c r="AV86"/>
      <c r="AW86"/>
      <c r="AX86" s="75">
        <f t="shared" ca="1" si="13"/>
        <v>17</v>
      </c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3.5">
      <c r="A87" s="75">
        <f t="shared" ca="1" si="11"/>
        <v>19</v>
      </c>
      <c r="B87" s="35"/>
      <c r="C87" s="7"/>
      <c r="D87" s="7"/>
      <c r="E87" s="7"/>
      <c r="F87" s="15">
        <f t="shared" ca="1" si="10"/>
        <v>4</v>
      </c>
      <c r="G87" s="15" t="str">
        <f t="shared" ca="1" si="12"/>
        <v>E</v>
      </c>
      <c r="H87" s="33">
        <f t="shared" ca="1" si="14"/>
        <v>8</v>
      </c>
      <c r="I87" s="70" t="str">
        <f t="shared" ca="1" si="15"/>
        <v>1,3,5</v>
      </c>
      <c r="J87" s="70" t="str">
        <f t="shared" ca="1" si="16"/>
        <v>L</v>
      </c>
      <c r="K87" s="70">
        <f t="shared" ca="1" si="19"/>
        <v>4</v>
      </c>
      <c r="L87" s="71">
        <f t="shared" ca="1" si="17"/>
        <v>-24</v>
      </c>
      <c r="M87" s="21">
        <f ca="1">IF($A87&lt;&gt;"",IF(OR(O86&lt;&gt;0,P86&lt;&gt;0),0,L87),"")</f>
        <v>0</v>
      </c>
      <c r="N87" s="17">
        <f ca="1">IF(A87&lt;&gt;"",M87+N86,0)</f>
        <v>9</v>
      </c>
      <c r="O87" s="56" t="str">
        <f ca="1">IF($A87&lt;&gt;"",IF(O86&gt;0,O86,IF(AND(AD86&gt;=$AI$7,$AI$8*AD86&gt;=N87),"Profit Target",IF(N87&gt;=$AI$5,"Profit Target",0))),0)</f>
        <v>Profit Target</v>
      </c>
      <c r="P87" s="56">
        <f ca="1">IF($A87&lt;&gt;"",IF(O86&lt;&gt;0,P86,IF(N87&lt;=$AI$6,"Stop Loss",0)),0)</f>
        <v>0</v>
      </c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48"/>
      <c r="AD87" s="56">
        <f t="shared" ca="1" si="18"/>
        <v>12</v>
      </c>
      <c r="AE87" s="1"/>
      <c r="AF87" s="1"/>
      <c r="AG87" s="1"/>
      <c r="AH87" s="1"/>
      <c r="AI87" s="1"/>
      <c r="AJ87" s="1"/>
      <c r="AL87"/>
      <c r="AN87" s="74"/>
      <c r="AO87"/>
      <c r="AP87" s="39"/>
      <c r="AQ87"/>
      <c r="AR87"/>
      <c r="AS87"/>
      <c r="AT87"/>
      <c r="AU87"/>
      <c r="AV87"/>
      <c r="AW87"/>
      <c r="AX87" s="75">
        <f t="shared" ca="1" si="13"/>
        <v>32</v>
      </c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13.5">
      <c r="A88" s="75">
        <f t="shared" ca="1" si="11"/>
        <v>8</v>
      </c>
      <c r="B88" s="35"/>
      <c r="C88" s="7"/>
      <c r="D88" s="7"/>
      <c r="E88" s="7"/>
      <c r="F88" s="15">
        <f t="shared" ca="1" si="10"/>
        <v>2</v>
      </c>
      <c r="G88" s="15" t="str">
        <f t="shared" ca="1" si="12"/>
        <v>E</v>
      </c>
      <c r="H88" s="33">
        <f t="shared" ca="1" si="14"/>
        <v>16</v>
      </c>
      <c r="I88" s="70" t="str">
        <f t="shared" ca="1" si="15"/>
        <v>1,3,5</v>
      </c>
      <c r="J88" s="70" t="str">
        <f t="shared" ca="1" si="16"/>
        <v>L</v>
      </c>
      <c r="K88" s="70">
        <f t="shared" ca="1" si="19"/>
        <v>5</v>
      </c>
      <c r="L88" s="71">
        <f t="shared" ca="1" si="17"/>
        <v>-48</v>
      </c>
      <c r="M88" s="21">
        <f ca="1">IF($A88&lt;&gt;"",IF(OR(O87&lt;&gt;0,P87&lt;&gt;0),0,L88),"")</f>
        <v>0</v>
      </c>
      <c r="N88" s="17">
        <f ca="1">IF(A88&lt;&gt;"",M88+N87,0)</f>
        <v>9</v>
      </c>
      <c r="O88" s="56" t="str">
        <f ca="1">IF($A88&lt;&gt;"",IF(O87&gt;0,O87,IF(AND(AD87&gt;=$AI$7,$AI$8*AD87&gt;=N88),"Profit Target",IF(N88&gt;=$AI$5,"Profit Target",0))),0)</f>
        <v>Profit Target</v>
      </c>
      <c r="P88" s="56">
        <f ca="1">IF($A88&lt;&gt;"",IF(O87&lt;&gt;0,P87,IF(N88&lt;=$AI$6,"Stop Loss",0)),0)</f>
        <v>0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48"/>
      <c r="AD88" s="56">
        <f t="shared" ca="1" si="18"/>
        <v>12</v>
      </c>
      <c r="AE88" s="1"/>
      <c r="AF88" s="1"/>
      <c r="AG88" s="1"/>
      <c r="AH88" s="1"/>
      <c r="AI88" s="1"/>
      <c r="AJ88" s="1"/>
      <c r="AL88"/>
      <c r="AN88" s="74"/>
      <c r="AO88"/>
      <c r="AP88" s="39"/>
      <c r="AQ88"/>
      <c r="AR88"/>
      <c r="AS88"/>
      <c r="AT88"/>
      <c r="AU88"/>
      <c r="AV88"/>
      <c r="AW88"/>
      <c r="AX88" s="75">
        <f t="shared" ca="1" si="13"/>
        <v>33</v>
      </c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3.5">
      <c r="A89" s="75">
        <f t="shared" ca="1" si="11"/>
        <v>13</v>
      </c>
      <c r="B89" s="35"/>
      <c r="C89" s="7"/>
      <c r="D89" s="7"/>
      <c r="E89" s="7"/>
      <c r="F89" s="15">
        <f t="shared" ca="1" si="10"/>
        <v>3</v>
      </c>
      <c r="G89" s="15" t="str">
        <f t="shared" ca="1" si="12"/>
        <v>O</v>
      </c>
      <c r="H89" s="33">
        <f t="shared" ca="1" si="14"/>
        <v>32</v>
      </c>
      <c r="I89" s="70" t="str">
        <f t="shared" ca="1" si="15"/>
        <v>1,3,5</v>
      </c>
      <c r="J89" s="70" t="str">
        <f t="shared" ca="1" si="16"/>
        <v>W</v>
      </c>
      <c r="K89" s="70">
        <f t="shared" ca="1" si="19"/>
        <v>6</v>
      </c>
      <c r="L89" s="71">
        <f t="shared" ca="1" si="17"/>
        <v>96</v>
      </c>
      <c r="M89" s="21">
        <f ca="1">IF($A89&lt;&gt;"",IF(OR(O88&lt;&gt;0,P88&lt;&gt;0),0,L89),"")</f>
        <v>0</v>
      </c>
      <c r="N89" s="17">
        <f ca="1">IF(A89&lt;&gt;"",M89+N88,0)</f>
        <v>9</v>
      </c>
      <c r="O89" s="56" t="str">
        <f ca="1">IF($A89&lt;&gt;"",IF(O88&gt;0,O88,IF(AND(AD88&gt;=$AI$7,$AI$8*AD88&gt;=N89),"Profit Target",IF(N89&gt;=$AI$5,"Profit Target",0))),0)</f>
        <v>Profit Target</v>
      </c>
      <c r="P89" s="56">
        <f ca="1">IF($A89&lt;&gt;"",IF(O88&lt;&gt;0,P88,IF(N89&lt;=$AI$6,"Stop Loss",0)),0)</f>
        <v>0</v>
      </c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48"/>
      <c r="AD89" s="56">
        <f t="shared" ca="1" si="18"/>
        <v>12</v>
      </c>
      <c r="AE89" s="1"/>
      <c r="AF89" s="1"/>
      <c r="AG89" s="1"/>
      <c r="AH89" s="1"/>
      <c r="AI89" s="1"/>
      <c r="AJ89" s="1"/>
      <c r="AL89"/>
      <c r="AN89" s="74"/>
      <c r="AO89"/>
      <c r="AP89" s="39"/>
      <c r="AQ89"/>
      <c r="AR89"/>
      <c r="AS89"/>
      <c r="AT89"/>
      <c r="AU89"/>
      <c r="AV89"/>
      <c r="AW89"/>
      <c r="AX89" s="75">
        <f t="shared" ca="1" si="13"/>
        <v>20</v>
      </c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3.5">
      <c r="A90" s="75">
        <f t="shared" ca="1" si="11"/>
        <v>34</v>
      </c>
      <c r="B90" s="35"/>
      <c r="C90" s="7"/>
      <c r="D90" s="7"/>
      <c r="E90" s="7"/>
      <c r="F90" s="15">
        <f t="shared" ca="1" si="10"/>
        <v>6</v>
      </c>
      <c r="G90" s="15" t="str">
        <f t="shared" ca="1" si="12"/>
        <v>E</v>
      </c>
      <c r="H90" s="33">
        <f t="shared" ca="1" si="14"/>
        <v>1</v>
      </c>
      <c r="I90" s="70" t="str">
        <f t="shared" ca="1" si="15"/>
        <v>2,4,6</v>
      </c>
      <c r="J90" s="70" t="str">
        <f t="shared" ca="1" si="16"/>
        <v>W</v>
      </c>
      <c r="K90" s="70">
        <f t="shared" ca="1" si="19"/>
        <v>1</v>
      </c>
      <c r="L90" s="71">
        <f t="shared" ca="1" si="17"/>
        <v>3</v>
      </c>
      <c r="M90" s="21">
        <f ca="1">IF($A90&lt;&gt;"",IF(OR(O89&lt;&gt;0,P89&lt;&gt;0),0,L90),"")</f>
        <v>0</v>
      </c>
      <c r="N90" s="17">
        <f ca="1">IF(A90&lt;&gt;"",M90+N89,0)</f>
        <v>9</v>
      </c>
      <c r="O90" s="56" t="str">
        <f ca="1">IF($A90&lt;&gt;"",IF(O89&gt;0,O89,IF(AND(AD89&gt;=$AI$7,$AI$8*AD89&gt;=N90),"Profit Target",IF(N90&gt;=$AI$5,"Profit Target",0))),0)</f>
        <v>Profit Target</v>
      </c>
      <c r="P90" s="56">
        <f ca="1">IF($A90&lt;&gt;"",IF(O89&lt;&gt;0,P89,IF(N90&lt;=$AI$6,"Stop Loss",0)),0)</f>
        <v>0</v>
      </c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48"/>
      <c r="AD90" s="56">
        <f t="shared" ca="1" si="18"/>
        <v>12</v>
      </c>
      <c r="AE90" s="1"/>
      <c r="AF90" s="1"/>
      <c r="AG90" s="1"/>
      <c r="AH90" s="1"/>
      <c r="AI90" s="1"/>
      <c r="AJ90" s="1"/>
      <c r="AL90"/>
      <c r="AN90" s="74"/>
      <c r="AO90"/>
      <c r="AP90" s="39"/>
      <c r="AQ90"/>
      <c r="AR90"/>
      <c r="AS90"/>
      <c r="AT90"/>
      <c r="AU90"/>
      <c r="AV90"/>
      <c r="AW90"/>
      <c r="AX90" s="75">
        <f t="shared" ca="1" si="13"/>
        <v>27</v>
      </c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3.5">
      <c r="A91" s="75">
        <f t="shared" ca="1" si="11"/>
        <v>14</v>
      </c>
      <c r="B91" s="35"/>
      <c r="C91" s="7"/>
      <c r="D91" s="7"/>
      <c r="E91" s="7"/>
      <c r="F91" s="15">
        <f t="shared" ca="1" si="10"/>
        <v>3</v>
      </c>
      <c r="G91" s="15" t="str">
        <f t="shared" ca="1" si="12"/>
        <v>O</v>
      </c>
      <c r="H91" s="33">
        <f t="shared" ca="1" si="14"/>
        <v>1</v>
      </c>
      <c r="I91" s="70" t="str">
        <f t="shared" ca="1" si="15"/>
        <v>1,3,5</v>
      </c>
      <c r="J91" s="70" t="str">
        <f t="shared" ca="1" si="16"/>
        <v>W</v>
      </c>
      <c r="K91" s="70">
        <f t="shared" ca="1" si="19"/>
        <v>1</v>
      </c>
      <c r="L91" s="71">
        <f t="shared" ca="1" si="17"/>
        <v>3</v>
      </c>
      <c r="M91" s="21">
        <f ca="1">IF($A91&lt;&gt;"",IF(OR(O90&lt;&gt;0,P90&lt;&gt;0),0,L91),"")</f>
        <v>0</v>
      </c>
      <c r="N91" s="17">
        <f ca="1">IF(A91&lt;&gt;"",M91+N90,0)</f>
        <v>9</v>
      </c>
      <c r="O91" s="56" t="str">
        <f ca="1">IF($A91&lt;&gt;"",IF(O90&gt;0,O90,IF(AND(AD90&gt;=$AI$7,$AI$8*AD90&gt;=N91),"Profit Target",IF(N91&gt;=$AI$5,"Profit Target",0))),0)</f>
        <v>Profit Target</v>
      </c>
      <c r="P91" s="56">
        <f ca="1">IF($A91&lt;&gt;"",IF(O90&lt;&gt;0,P90,IF(N91&lt;=$AI$6,"Stop Loss",0)),0)</f>
        <v>0</v>
      </c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48"/>
      <c r="AD91" s="56">
        <f t="shared" ca="1" si="18"/>
        <v>12</v>
      </c>
      <c r="AE91" s="1"/>
      <c r="AF91" s="1"/>
      <c r="AG91" s="1"/>
      <c r="AH91" s="1"/>
      <c r="AI91" s="1"/>
      <c r="AJ91" s="1"/>
      <c r="AL91"/>
      <c r="AN91" s="74"/>
      <c r="AO91"/>
      <c r="AP91" s="39"/>
      <c r="AQ91"/>
      <c r="AR91"/>
      <c r="AS91"/>
      <c r="AT91"/>
      <c r="AU91"/>
      <c r="AV91"/>
      <c r="AW91"/>
      <c r="AX91" s="75">
        <f t="shared" ca="1" si="13"/>
        <v>28</v>
      </c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3.5">
      <c r="A92" s="75">
        <f t="shared" ca="1" si="11"/>
        <v>30</v>
      </c>
      <c r="B92" s="35"/>
      <c r="C92" s="7"/>
      <c r="D92" s="7"/>
      <c r="E92" s="7"/>
      <c r="F92" s="15">
        <f t="shared" ca="1" si="10"/>
        <v>5</v>
      </c>
      <c r="G92" s="15" t="str">
        <f t="shared" ca="1" si="12"/>
        <v>O</v>
      </c>
      <c r="H92" s="33">
        <f t="shared" ca="1" si="14"/>
        <v>1</v>
      </c>
      <c r="I92" s="70" t="str">
        <f t="shared" ca="1" si="15"/>
        <v>2,4,6</v>
      </c>
      <c r="J92" s="70" t="str">
        <f t="shared" ca="1" si="16"/>
        <v>L</v>
      </c>
      <c r="K92" s="70">
        <f t="shared" ca="1" si="19"/>
        <v>1</v>
      </c>
      <c r="L92" s="71">
        <f t="shared" ca="1" si="17"/>
        <v>-3</v>
      </c>
      <c r="M92" s="21">
        <f ca="1">IF($A92&lt;&gt;"",IF(OR(O91&lt;&gt;0,P91&lt;&gt;0),0,L92),"")</f>
        <v>0</v>
      </c>
      <c r="N92" s="17">
        <f ca="1">IF(A92&lt;&gt;"",M92+N91,0)</f>
        <v>9</v>
      </c>
      <c r="O92" s="56" t="str">
        <f ca="1">IF($A92&lt;&gt;"",IF(O91&gt;0,O91,IF(AND(AD91&gt;=$AI$7,$AI$8*AD91&gt;=N92),"Profit Target",IF(N92&gt;=$AI$5,"Profit Target",0))),0)</f>
        <v>Profit Target</v>
      </c>
      <c r="P92" s="56">
        <f ca="1">IF($A92&lt;&gt;"",IF(O91&lt;&gt;0,P91,IF(N92&lt;=$AI$6,"Stop Loss",0)),0)</f>
        <v>0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48"/>
      <c r="AD92" s="56">
        <f t="shared" ca="1" si="18"/>
        <v>12</v>
      </c>
      <c r="AE92" s="1"/>
      <c r="AF92" s="1"/>
      <c r="AG92" s="1"/>
      <c r="AH92" s="1"/>
      <c r="AI92" s="1"/>
      <c r="AJ92" s="1"/>
      <c r="AL92"/>
      <c r="AN92" s="74"/>
      <c r="AO92"/>
      <c r="AP92" s="39"/>
      <c r="AQ92"/>
      <c r="AR92"/>
      <c r="AS92"/>
      <c r="AT92"/>
      <c r="AU92"/>
      <c r="AV92"/>
      <c r="AW92"/>
      <c r="AX92" s="75">
        <f t="shared" ca="1" si="13"/>
        <v>19</v>
      </c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3.5">
      <c r="A93" s="75">
        <f t="shared" ca="1" si="11"/>
        <v>32</v>
      </c>
      <c r="B93" s="35"/>
      <c r="C93" s="7"/>
      <c r="D93" s="7"/>
      <c r="E93" s="7"/>
      <c r="F93" s="15">
        <f t="shared" ca="1" si="10"/>
        <v>6</v>
      </c>
      <c r="G93" s="15" t="str">
        <f t="shared" ca="1" si="12"/>
        <v>E</v>
      </c>
      <c r="H93" s="33">
        <f t="shared" ca="1" si="14"/>
        <v>2</v>
      </c>
      <c r="I93" s="70" t="str">
        <f t="shared" ca="1" si="15"/>
        <v>2,4,6</v>
      </c>
      <c r="J93" s="70" t="str">
        <f t="shared" ca="1" si="16"/>
        <v>W</v>
      </c>
      <c r="K93" s="70">
        <f t="shared" ca="1" si="19"/>
        <v>2</v>
      </c>
      <c r="L93" s="71">
        <f t="shared" ca="1" si="17"/>
        <v>6</v>
      </c>
      <c r="M93" s="21">
        <f ca="1">IF($A93&lt;&gt;"",IF(OR(O92&lt;&gt;0,P92&lt;&gt;0),0,L93),"")</f>
        <v>0</v>
      </c>
      <c r="N93" s="17">
        <f ca="1">IF(A93&lt;&gt;"",M93+N92,0)</f>
        <v>9</v>
      </c>
      <c r="O93" s="56" t="str">
        <f ca="1">IF($A93&lt;&gt;"",IF(O92&gt;0,O92,IF(AND(AD92&gt;=$AI$7,$AI$8*AD92&gt;=N93),"Profit Target",IF(N93&gt;=$AI$5,"Profit Target",0))),0)</f>
        <v>Profit Target</v>
      </c>
      <c r="P93" s="56">
        <f ca="1">IF($A93&lt;&gt;"",IF(O92&lt;&gt;0,P92,IF(N93&lt;=$AI$6,"Stop Loss",0)),0)</f>
        <v>0</v>
      </c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48"/>
      <c r="AD93" s="56">
        <f t="shared" ca="1" si="18"/>
        <v>12</v>
      </c>
      <c r="AE93" s="1"/>
      <c r="AF93" s="1"/>
      <c r="AG93" s="1"/>
      <c r="AH93" s="1"/>
      <c r="AI93" s="1"/>
      <c r="AJ93" s="1"/>
      <c r="AL93"/>
      <c r="AN93" s="74"/>
      <c r="AO93"/>
      <c r="AP93" s="39"/>
      <c r="AQ93"/>
      <c r="AR93"/>
      <c r="AS93"/>
      <c r="AT93"/>
      <c r="AU93"/>
      <c r="AV93"/>
      <c r="AW93"/>
      <c r="AX93" s="75">
        <f t="shared" ca="1" si="13"/>
        <v>3</v>
      </c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3.5">
      <c r="A94" s="75">
        <f t="shared" ca="1" si="11"/>
        <v>20</v>
      </c>
      <c r="B94" s="35"/>
      <c r="C94" s="7"/>
      <c r="D94" s="7"/>
      <c r="E94" s="7"/>
      <c r="F94" s="15">
        <f t="shared" ca="1" si="10"/>
        <v>4</v>
      </c>
      <c r="G94" s="15" t="str">
        <f t="shared" ca="1" si="12"/>
        <v>E</v>
      </c>
      <c r="H94" s="33">
        <f t="shared" ca="1" si="14"/>
        <v>1</v>
      </c>
      <c r="I94" s="70" t="str">
        <f t="shared" ca="1" si="15"/>
        <v>1,3,5</v>
      </c>
      <c r="J94" s="70" t="str">
        <f t="shared" ca="1" si="16"/>
        <v>L</v>
      </c>
      <c r="K94" s="70">
        <f t="shared" ca="1" si="19"/>
        <v>1</v>
      </c>
      <c r="L94" s="71">
        <f t="shared" ca="1" si="17"/>
        <v>-3</v>
      </c>
      <c r="M94" s="21">
        <f ca="1">IF($A94&lt;&gt;"",IF(OR(O93&lt;&gt;0,P93&lt;&gt;0),0,L94),"")</f>
        <v>0</v>
      </c>
      <c r="N94" s="17">
        <f ca="1">IF(A94&lt;&gt;"",M94+N93,0)</f>
        <v>9</v>
      </c>
      <c r="O94" s="56" t="str">
        <f ca="1">IF($A94&lt;&gt;"",IF(O93&gt;0,O93,IF(AND(AD93&gt;=$AI$7,$AI$8*AD93&gt;=N94),"Profit Target",IF(N94&gt;=$AI$5,"Profit Target",0))),0)</f>
        <v>Profit Target</v>
      </c>
      <c r="P94" s="56">
        <f ca="1">IF($A94&lt;&gt;"",IF(O93&lt;&gt;0,P93,IF(N94&lt;=$AI$6,"Stop Loss",0)),0)</f>
        <v>0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48"/>
      <c r="AD94" s="56">
        <f t="shared" ca="1" si="18"/>
        <v>12</v>
      </c>
      <c r="AE94" s="1"/>
      <c r="AF94" s="1"/>
      <c r="AG94" s="1"/>
      <c r="AH94" s="1"/>
      <c r="AI94" s="1"/>
      <c r="AJ94" s="1"/>
      <c r="AL94"/>
      <c r="AN94" s="74"/>
      <c r="AO94"/>
      <c r="AP94" s="39"/>
      <c r="AQ94"/>
      <c r="AR94"/>
      <c r="AS94"/>
      <c r="AT94"/>
      <c r="AU94"/>
      <c r="AV94"/>
      <c r="AW94"/>
      <c r="AX94" s="75">
        <f t="shared" ca="1" si="13"/>
        <v>5</v>
      </c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3.5">
      <c r="A95" s="75">
        <f t="shared" ca="1" si="11"/>
        <v>23</v>
      </c>
      <c r="B95" s="35"/>
      <c r="C95" s="7"/>
      <c r="D95" s="7"/>
      <c r="E95" s="7"/>
      <c r="F95" s="15">
        <f t="shared" ca="1" si="10"/>
        <v>4</v>
      </c>
      <c r="G95" s="15" t="str">
        <f t="shared" ca="1" si="12"/>
        <v>E</v>
      </c>
      <c r="H95" s="33">
        <f t="shared" ca="1" si="14"/>
        <v>2</v>
      </c>
      <c r="I95" s="70" t="str">
        <f t="shared" ca="1" si="15"/>
        <v>1,3,5</v>
      </c>
      <c r="J95" s="70" t="str">
        <f t="shared" ca="1" si="16"/>
        <v>L</v>
      </c>
      <c r="K95" s="70">
        <f t="shared" ca="1" si="19"/>
        <v>2</v>
      </c>
      <c r="L95" s="71">
        <f t="shared" ca="1" si="17"/>
        <v>-6</v>
      </c>
      <c r="M95" s="21">
        <f ca="1">IF($A95&lt;&gt;"",IF(OR(O94&lt;&gt;0,P94&lt;&gt;0),0,L95),"")</f>
        <v>0</v>
      </c>
      <c r="N95" s="17">
        <f ca="1">IF(A95&lt;&gt;"",M95+N94,0)</f>
        <v>9</v>
      </c>
      <c r="O95" s="56" t="str">
        <f ca="1">IF($A95&lt;&gt;"",IF(O94&gt;0,O94,IF(AND(AD94&gt;=$AI$7,$AI$8*AD94&gt;=N95),"Profit Target",IF(N95&gt;=$AI$5,"Profit Target",0))),0)</f>
        <v>Profit Target</v>
      </c>
      <c r="P95" s="56">
        <f ca="1">IF($A95&lt;&gt;"",IF(O94&lt;&gt;0,P94,IF(N95&lt;=$AI$6,"Stop Loss",0)),0)</f>
        <v>0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48"/>
      <c r="AD95" s="56">
        <f t="shared" ca="1" si="18"/>
        <v>12</v>
      </c>
      <c r="AE95" s="1"/>
      <c r="AF95" s="1"/>
      <c r="AG95" s="1"/>
      <c r="AH95" s="1"/>
      <c r="AI95" s="1"/>
      <c r="AJ95" s="1"/>
      <c r="AL95"/>
      <c r="AN95" s="74"/>
      <c r="AO95"/>
      <c r="AP95" s="39"/>
      <c r="AQ95"/>
      <c r="AR95"/>
      <c r="AS95"/>
      <c r="AT95"/>
      <c r="AU95"/>
      <c r="AV95"/>
      <c r="AW95"/>
      <c r="AX95" s="75">
        <f t="shared" ca="1" si="13"/>
        <v>8</v>
      </c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13.5">
      <c r="A96" s="75">
        <f t="shared" ca="1" si="11"/>
        <v>16</v>
      </c>
      <c r="B96" s="35"/>
      <c r="C96" s="7"/>
      <c r="D96" s="7"/>
      <c r="E96" s="7"/>
      <c r="F96" s="15">
        <f t="shared" ca="1" si="10"/>
        <v>3</v>
      </c>
      <c r="G96" s="15" t="str">
        <f t="shared" ca="1" si="12"/>
        <v>O</v>
      </c>
      <c r="H96" s="33">
        <f t="shared" ca="1" si="14"/>
        <v>4</v>
      </c>
      <c r="I96" s="70" t="str">
        <f t="shared" ca="1" si="15"/>
        <v>1,3,5</v>
      </c>
      <c r="J96" s="70" t="str">
        <f t="shared" ca="1" si="16"/>
        <v>W</v>
      </c>
      <c r="K96" s="70">
        <f t="shared" ca="1" si="19"/>
        <v>3</v>
      </c>
      <c r="L96" s="71">
        <f t="shared" ca="1" si="17"/>
        <v>12</v>
      </c>
      <c r="M96" s="21">
        <f ca="1">IF($A96&lt;&gt;"",IF(OR(O95&lt;&gt;0,P95&lt;&gt;0),0,L96),"")</f>
        <v>0</v>
      </c>
      <c r="N96" s="17">
        <f ca="1">IF(A96&lt;&gt;"",M96+N95,0)</f>
        <v>9</v>
      </c>
      <c r="O96" s="56" t="str">
        <f ca="1">IF($A96&lt;&gt;"",IF(O95&gt;0,O95,IF(AND(AD95&gt;=$AI$7,$AI$8*AD95&gt;=N96),"Profit Target",IF(N96&gt;=$AI$5,"Profit Target",0))),0)</f>
        <v>Profit Target</v>
      </c>
      <c r="P96" s="56">
        <f ca="1">IF($A96&lt;&gt;"",IF(O95&lt;&gt;0,P95,IF(N96&lt;=$AI$6,"Stop Loss",0)),0)</f>
        <v>0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48"/>
      <c r="AD96" s="56">
        <f t="shared" ca="1" si="18"/>
        <v>12</v>
      </c>
      <c r="AE96" s="1"/>
      <c r="AF96" s="1"/>
      <c r="AG96" s="1"/>
      <c r="AH96" s="1"/>
      <c r="AI96" s="1"/>
      <c r="AJ96" s="1"/>
      <c r="AL96"/>
      <c r="AN96" s="74"/>
      <c r="AO96"/>
      <c r="AP96" s="39"/>
      <c r="AQ96"/>
      <c r="AR96"/>
      <c r="AS96"/>
      <c r="AT96"/>
      <c r="AU96"/>
      <c r="AV96"/>
      <c r="AW96"/>
      <c r="AX96" s="75">
        <f t="shared" ca="1" si="13"/>
        <v>17</v>
      </c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97" ht="13.5">
      <c r="A97" s="75">
        <f t="shared" ca="1" si="11"/>
        <v>19</v>
      </c>
      <c r="B97" s="35"/>
      <c r="C97" s="7"/>
      <c r="D97" s="7"/>
      <c r="E97" s="7"/>
      <c r="F97" s="15">
        <f t="shared" ca="1" si="10"/>
        <v>4</v>
      </c>
      <c r="G97" s="15" t="str">
        <f t="shared" ca="1" si="12"/>
        <v>E</v>
      </c>
      <c r="H97" s="33">
        <f t="shared" ca="1" si="14"/>
        <v>1</v>
      </c>
      <c r="I97" s="70" t="str">
        <f t="shared" ca="1" si="15"/>
        <v>2,4,6</v>
      </c>
      <c r="J97" s="70" t="str">
        <f t="shared" ca="1" si="16"/>
        <v>W</v>
      </c>
      <c r="K97" s="70">
        <f t="shared" ca="1" si="19"/>
        <v>1</v>
      </c>
      <c r="L97" s="71">
        <f t="shared" ca="1" si="17"/>
        <v>3</v>
      </c>
      <c r="M97" s="21">
        <f ca="1">IF($A97&lt;&gt;"",IF(OR(O96&lt;&gt;0,P96&lt;&gt;0),0,L97),"")</f>
        <v>0</v>
      </c>
      <c r="N97" s="17">
        <f ca="1">IF(A97&lt;&gt;"",M97+N96,0)</f>
        <v>9</v>
      </c>
      <c r="O97" s="56" t="str">
        <f ca="1">IF($A97&lt;&gt;"",IF(O96&gt;0,O96,IF(AND(AD96&gt;=$AI$7,$AI$8*AD96&gt;=N97),"Profit Target",IF(N97&gt;=$AI$5,"Profit Target",0))),0)</f>
        <v>Profit Target</v>
      </c>
      <c r="P97" s="56">
        <f ca="1">IF($A97&lt;&gt;"",IF(O96&lt;&gt;0,P96,IF(N97&lt;=$AI$6,"Stop Loss",0)),0)</f>
        <v>0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48"/>
      <c r="AD97" s="56">
        <f t="shared" ca="1" si="18"/>
        <v>12</v>
      </c>
      <c r="AE97" s="1"/>
      <c r="AF97" s="1"/>
      <c r="AG97" s="1"/>
      <c r="AH97" s="1"/>
      <c r="AI97" s="1"/>
      <c r="AJ97" s="1"/>
      <c r="AL97"/>
      <c r="AN97" s="74"/>
      <c r="AO97"/>
      <c r="AP97" s="39"/>
      <c r="AQ97"/>
      <c r="AR97"/>
      <c r="AS97"/>
      <c r="AT97"/>
      <c r="AU97"/>
      <c r="AV97"/>
      <c r="AW97"/>
      <c r="AX97" s="75">
        <f t="shared" ca="1" si="13"/>
        <v>14</v>
      </c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97" ht="13.5">
      <c r="A98" s="75">
        <f t="shared" ca="1" si="11"/>
        <v>22</v>
      </c>
      <c r="B98" s="35"/>
      <c r="C98" s="7"/>
      <c r="D98" s="7"/>
      <c r="E98" s="7"/>
      <c r="F98" s="15">
        <f t="shared" ca="1" si="10"/>
        <v>4</v>
      </c>
      <c r="G98" s="15" t="str">
        <f t="shared" ca="1" si="12"/>
        <v>E</v>
      </c>
      <c r="H98" s="33">
        <f t="shared" ca="1" si="14"/>
        <v>1</v>
      </c>
      <c r="I98" s="70" t="str">
        <f t="shared" ca="1" si="15"/>
        <v>1,3,5</v>
      </c>
      <c r="J98" s="70" t="str">
        <f t="shared" ca="1" si="16"/>
        <v>L</v>
      </c>
      <c r="K98" s="70">
        <f t="shared" ca="1" si="19"/>
        <v>1</v>
      </c>
      <c r="L98" s="71">
        <f t="shared" ca="1" si="17"/>
        <v>-3</v>
      </c>
      <c r="M98" s="21">
        <f ca="1">IF($A98&lt;&gt;"",IF(OR(O97&lt;&gt;0,P97&lt;&gt;0),0,L98),"")</f>
        <v>0</v>
      </c>
      <c r="N98" s="17">
        <f ca="1">IF(A98&lt;&gt;"",M98+N97,0)</f>
        <v>9</v>
      </c>
      <c r="O98" s="56" t="str">
        <f ca="1">IF($A98&lt;&gt;"",IF(O97&gt;0,O97,IF(AND(AD97&gt;=$AI$7,$AI$8*AD97&gt;=N98),"Profit Target",IF(N98&gt;=$AI$5,"Profit Target",0))),0)</f>
        <v>Profit Target</v>
      </c>
      <c r="P98" s="56">
        <f ca="1">IF($A98&lt;&gt;"",IF(O97&lt;&gt;0,P97,IF(N98&lt;=$AI$6,"Stop Loss",0)),0)</f>
        <v>0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48"/>
      <c r="AD98" s="56">
        <f t="shared" ca="1" si="18"/>
        <v>12</v>
      </c>
      <c r="AE98" s="1"/>
      <c r="AF98" s="1"/>
      <c r="AG98" s="1"/>
      <c r="AH98" s="1"/>
      <c r="AI98" s="1"/>
      <c r="AJ98" s="1"/>
      <c r="AL98"/>
      <c r="AN98" s="74"/>
      <c r="AO98"/>
      <c r="AP98" s="39"/>
      <c r="AQ98"/>
      <c r="AR98"/>
      <c r="AS98"/>
      <c r="AT98"/>
      <c r="AU98"/>
      <c r="AV98"/>
      <c r="AW98"/>
      <c r="AX98" s="75">
        <f t="shared" ca="1" si="13"/>
        <v>27</v>
      </c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97" ht="13.5">
      <c r="A99" s="75">
        <f t="shared" ca="1" si="11"/>
        <v>2</v>
      </c>
      <c r="B99" s="35"/>
      <c r="C99" s="7"/>
      <c r="D99" s="7"/>
      <c r="E99" s="7"/>
      <c r="F99" s="15">
        <f t="shared" ca="1" si="10"/>
        <v>1</v>
      </c>
      <c r="G99" s="15" t="str">
        <f t="shared" ca="1" si="12"/>
        <v>O</v>
      </c>
      <c r="H99" s="33">
        <f t="shared" ca="1" si="14"/>
        <v>2</v>
      </c>
      <c r="I99" s="70" t="str">
        <f t="shared" ca="1" si="15"/>
        <v>1,3,5</v>
      </c>
      <c r="J99" s="70" t="str">
        <f t="shared" ca="1" si="16"/>
        <v>W</v>
      </c>
      <c r="K99" s="70">
        <f t="shared" ca="1" si="19"/>
        <v>2</v>
      </c>
      <c r="L99" s="71">
        <f t="shared" ca="1" si="17"/>
        <v>6</v>
      </c>
      <c r="M99" s="21">
        <f ca="1">IF($A99&lt;&gt;"",IF(OR(O98&lt;&gt;0,P98&lt;&gt;0),0,L99),"")</f>
        <v>0</v>
      </c>
      <c r="N99" s="17">
        <f ca="1">IF(A99&lt;&gt;"",M99+N98,0)</f>
        <v>9</v>
      </c>
      <c r="O99" s="56" t="str">
        <f ca="1">IF($A99&lt;&gt;"",IF(O98&gt;0,O98,IF(AND(AD98&gt;=$AI$7,$AI$8*AD98&gt;=N99),"Profit Target",IF(N99&gt;=$AI$5,"Profit Target",0))),0)</f>
        <v>Profit Target</v>
      </c>
      <c r="P99" s="56">
        <f ca="1">IF($A99&lt;&gt;"",IF(O98&lt;&gt;0,P98,IF(N99&lt;=$AI$6,"Stop Loss",0)),0)</f>
        <v>0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48"/>
      <c r="AD99" s="56">
        <f t="shared" ca="1" si="18"/>
        <v>12</v>
      </c>
      <c r="AE99" s="1"/>
      <c r="AF99" s="1"/>
      <c r="AG99" s="1"/>
      <c r="AH99" s="1"/>
      <c r="AI99" s="1"/>
      <c r="AJ99" s="1"/>
      <c r="AL99"/>
      <c r="AN99" s="74"/>
      <c r="AO99"/>
      <c r="AP99" s="39"/>
      <c r="AQ99"/>
      <c r="AR99"/>
      <c r="AS99"/>
      <c r="AT99"/>
      <c r="AU99"/>
      <c r="AV99"/>
      <c r="AW99"/>
      <c r="AX99" s="75">
        <f t="shared" ca="1" si="13"/>
        <v>19</v>
      </c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97" ht="13.5">
      <c r="A100" s="75">
        <f t="shared" ca="1" si="11"/>
        <v>26</v>
      </c>
      <c r="B100" s="35"/>
      <c r="C100" s="7"/>
      <c r="D100" s="7"/>
      <c r="E100" s="7"/>
      <c r="F100" s="15">
        <f t="shared" ca="1" si="10"/>
        <v>5</v>
      </c>
      <c r="G100" s="15" t="str">
        <f t="shared" ca="1" si="12"/>
        <v>O</v>
      </c>
      <c r="H100" s="33">
        <f t="shared" ca="1" si="14"/>
        <v>1</v>
      </c>
      <c r="I100" s="70" t="str">
        <f t="shared" ca="1" si="15"/>
        <v>2,4,6</v>
      </c>
      <c r="J100" s="70" t="str">
        <f t="shared" ca="1" si="16"/>
        <v>L</v>
      </c>
      <c r="K100" s="70">
        <f t="shared" ca="1" si="19"/>
        <v>1</v>
      </c>
      <c r="L100" s="71">
        <f t="shared" ca="1" si="17"/>
        <v>-3</v>
      </c>
      <c r="M100" s="21">
        <f ca="1">IF($A100&lt;&gt;"",IF(OR(O99&lt;&gt;0,P99&lt;&gt;0),0,L100),"")</f>
        <v>0</v>
      </c>
      <c r="N100" s="17">
        <f ca="1">IF(A100&lt;&gt;"",M100+N99,0)</f>
        <v>9</v>
      </c>
      <c r="O100" s="56" t="str">
        <f ca="1">IF($A100&lt;&gt;"",IF(O99&gt;0,O99,IF(AND(AD99&gt;=$AI$7,$AI$8*AD99&gt;=N100),"Profit Target",IF(N100&gt;=$AI$5,"Profit Target",0))),0)</f>
        <v>Profit Target</v>
      </c>
      <c r="P100" s="56">
        <f ca="1">IF($A100&lt;&gt;"",IF(O99&lt;&gt;0,P99,IF(N100&lt;=$AI$6,"Stop Loss",0)),0)</f>
        <v>0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48"/>
      <c r="AD100" s="56">
        <f t="shared" ca="1" si="18"/>
        <v>12</v>
      </c>
      <c r="AE100" s="1"/>
      <c r="AF100" s="1"/>
      <c r="AG100" s="1"/>
      <c r="AH100" s="1"/>
      <c r="AI100" s="1"/>
      <c r="AJ100" s="1"/>
      <c r="AL100"/>
      <c r="AN100" s="74"/>
      <c r="AO100"/>
      <c r="AP100" s="39"/>
      <c r="AQ100"/>
      <c r="AR100"/>
      <c r="AS100"/>
      <c r="AT100"/>
      <c r="AU100"/>
      <c r="AV100"/>
      <c r="AW100"/>
      <c r="AX100" s="75">
        <f t="shared" ca="1" si="13"/>
        <v>29</v>
      </c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97" ht="13.5">
      <c r="A101" s="75">
        <f t="shared" ca="1" si="11"/>
        <v>16</v>
      </c>
      <c r="B101" s="35"/>
      <c r="C101" s="7"/>
      <c r="D101" s="7"/>
      <c r="E101" s="7"/>
      <c r="F101" s="15">
        <f t="shared" ca="1" si="10"/>
        <v>3</v>
      </c>
      <c r="G101" s="15" t="str">
        <f t="shared" ca="1" si="12"/>
        <v>O</v>
      </c>
      <c r="H101" s="33">
        <f t="shared" ca="1" si="14"/>
        <v>2</v>
      </c>
      <c r="I101" s="70" t="str">
        <f t="shared" ca="1" si="15"/>
        <v>2,4,6</v>
      </c>
      <c r="J101" s="70" t="str">
        <f t="shared" ca="1" si="16"/>
        <v>L</v>
      </c>
      <c r="K101" s="70">
        <f t="shared" ca="1" si="19"/>
        <v>2</v>
      </c>
      <c r="L101" s="71">
        <f t="shared" ca="1" si="17"/>
        <v>-6</v>
      </c>
      <c r="M101" s="21">
        <f ca="1">IF($A101&lt;&gt;"",IF(OR(O100&lt;&gt;0,P100&lt;&gt;0),0,L101),"")</f>
        <v>0</v>
      </c>
      <c r="N101" s="17">
        <f ca="1">IF(A101&lt;&gt;"",M101+N100,0)</f>
        <v>9</v>
      </c>
      <c r="O101" s="56" t="str">
        <f ca="1">IF($A101&lt;&gt;"",IF(O100&gt;0,O100,IF(AND(AD100&gt;=$AI$7,$AI$8*AD100&gt;=N101),"Profit Target",IF(N101&gt;=$AI$5,"Profit Target",0))),0)</f>
        <v>Profit Target</v>
      </c>
      <c r="P101" s="56">
        <f ca="1">IF($A101&lt;&gt;"",IF(O100&lt;&gt;0,P100,IF(N101&lt;=$AI$6,"Stop Loss",0)),0)</f>
        <v>0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48"/>
      <c r="AD101" s="56">
        <f t="shared" ca="1" si="18"/>
        <v>12</v>
      </c>
      <c r="AE101" s="1"/>
      <c r="AF101" s="1"/>
      <c r="AG101" s="1"/>
      <c r="AH101" s="1"/>
      <c r="AI101" s="1"/>
      <c r="AJ101" s="1"/>
      <c r="AL101"/>
      <c r="AN101" s="74"/>
      <c r="AO101"/>
      <c r="AP101" s="39"/>
      <c r="AQ101"/>
      <c r="AR101"/>
      <c r="AS101"/>
      <c r="AT101"/>
      <c r="AU101"/>
      <c r="AV101"/>
      <c r="AW101"/>
      <c r="AX101" s="75">
        <f t="shared" ca="1" si="13"/>
        <v>18</v>
      </c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97" ht="13.5">
      <c r="A102" s="75">
        <f t="shared" ca="1" si="11"/>
        <v>23</v>
      </c>
      <c r="B102" s="35"/>
      <c r="C102" s="7"/>
      <c r="D102" s="7"/>
      <c r="E102" s="7"/>
      <c r="F102" s="15">
        <f t="shared" ca="1" si="10"/>
        <v>4</v>
      </c>
      <c r="G102" s="15" t="str">
        <f t="shared" ca="1" si="12"/>
        <v>E</v>
      </c>
      <c r="H102" s="33">
        <f t="shared" ca="1" si="14"/>
        <v>4</v>
      </c>
      <c r="I102" s="70" t="str">
        <f t="shared" ca="1" si="15"/>
        <v>2,4,6</v>
      </c>
      <c r="J102" s="70" t="str">
        <f t="shared" ca="1" si="16"/>
        <v>W</v>
      </c>
      <c r="K102" s="70">
        <f t="shared" ca="1" si="19"/>
        <v>3</v>
      </c>
      <c r="L102" s="71">
        <f t="shared" ca="1" si="17"/>
        <v>12</v>
      </c>
      <c r="M102" s="21">
        <f ca="1">IF($A102&lt;&gt;"",IF(OR(O101&lt;&gt;0,P101&lt;&gt;0),0,L102),"")</f>
        <v>0</v>
      </c>
      <c r="N102" s="17">
        <f ca="1">IF(A102&lt;&gt;"",M102+N101,0)</f>
        <v>9</v>
      </c>
      <c r="O102" s="56" t="str">
        <f ca="1">IF($A102&lt;&gt;"",IF(O101&gt;0,O101,IF(AND(AD101&gt;=$AI$7,$AI$8*AD101&gt;=N102),"Profit Target",IF(N102&gt;=$AI$5,"Profit Target",0))),0)</f>
        <v>Profit Target</v>
      </c>
      <c r="P102" s="56">
        <f ca="1">IF($A102&lt;&gt;"",IF(O101&lt;&gt;0,P101,IF(N102&lt;=$AI$6,"Stop Loss",0)),0)</f>
        <v>0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48"/>
      <c r="AD102" s="56">
        <f t="shared" ca="1" si="18"/>
        <v>12</v>
      </c>
      <c r="AE102" s="1"/>
      <c r="AF102" s="1"/>
      <c r="AG102" s="1"/>
      <c r="AH102" s="1"/>
      <c r="AI102" s="1"/>
      <c r="AJ102" s="1"/>
      <c r="AL102"/>
      <c r="AN102" s="74"/>
      <c r="AO102"/>
      <c r="AP102" s="39"/>
      <c r="AQ102"/>
      <c r="AR102"/>
      <c r="AS102"/>
      <c r="AT102"/>
      <c r="AU102"/>
      <c r="AV102"/>
      <c r="AW102"/>
      <c r="AX102" s="75">
        <f t="shared" ca="1" si="13"/>
        <v>1</v>
      </c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97" ht="13.5">
      <c r="A103" s="75">
        <f t="shared" ca="1" si="11"/>
        <v>4</v>
      </c>
      <c r="B103" s="35"/>
      <c r="C103" s="52"/>
      <c r="D103" s="7"/>
      <c r="E103" s="7"/>
      <c r="F103" s="15">
        <f t="shared" ca="1" si="10"/>
        <v>1</v>
      </c>
      <c r="G103" s="15" t="str">
        <f t="shared" ca="1" si="12"/>
        <v>O</v>
      </c>
      <c r="H103" s="33">
        <f t="shared" ca="1" si="14"/>
        <v>1</v>
      </c>
      <c r="I103" s="70" t="str">
        <f t="shared" ca="1" si="15"/>
        <v>1,3,5</v>
      </c>
      <c r="J103" s="70" t="str">
        <f t="shared" ca="1" si="16"/>
        <v>W</v>
      </c>
      <c r="K103" s="70">
        <f t="shared" ca="1" si="19"/>
        <v>1</v>
      </c>
      <c r="L103" s="71">
        <f t="shared" ca="1" si="17"/>
        <v>3</v>
      </c>
      <c r="M103" s="21">
        <f ca="1">IF($A103&lt;&gt;"",IF(OR(O102&lt;&gt;0,P102&lt;&gt;0),0,L103),"")</f>
        <v>0</v>
      </c>
      <c r="N103" s="17">
        <f ca="1">IF(A103&lt;&gt;"",M103+N102,0)</f>
        <v>9</v>
      </c>
      <c r="O103" s="56" t="str">
        <f ca="1">IF($A103&lt;&gt;"",IF(O102&gt;0,O102,IF(AND(AD102&gt;=$AI$7,$AI$8*AD102&gt;=N103),"Profit Target",IF(N103&gt;=$AI$5,"Profit Target",0))),0)</f>
        <v>Profit Target</v>
      </c>
      <c r="P103" s="56">
        <f ca="1">IF($A103&lt;&gt;"",IF(O102&lt;&gt;0,P102,IF(N103&lt;=$AI$6,"Stop Loss",0)),0)</f>
        <v>0</v>
      </c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48"/>
      <c r="AD103" s="56">
        <f t="shared" ca="1" si="18"/>
        <v>12</v>
      </c>
      <c r="AE103" s="1"/>
      <c r="AF103" s="1"/>
      <c r="AG103" s="1"/>
      <c r="AH103" s="1"/>
      <c r="AI103" s="1"/>
      <c r="AJ103" s="1"/>
      <c r="AL103"/>
      <c r="AN103" s="74"/>
      <c r="AO103"/>
      <c r="AP103" s="39"/>
      <c r="AQ103"/>
      <c r="AR103"/>
      <c r="AS103"/>
      <c r="AT103"/>
      <c r="AU103"/>
      <c r="AV103"/>
      <c r="AW103"/>
      <c r="AX103" s="75">
        <f t="shared" ca="1" si="13"/>
        <v>18</v>
      </c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97" ht="13.5">
      <c r="A104" s="75">
        <f t="shared" ca="1" si="11"/>
        <v>5</v>
      </c>
      <c r="B104" s="35"/>
      <c r="C104" s="7"/>
      <c r="D104" s="7"/>
      <c r="E104" s="7"/>
      <c r="F104" s="15">
        <f t="shared" ca="1" si="10"/>
        <v>1</v>
      </c>
      <c r="G104" s="15" t="str">
        <f t="shared" ca="1" si="12"/>
        <v>O</v>
      </c>
      <c r="H104" s="33">
        <f t="shared" ca="1" si="14"/>
        <v>1</v>
      </c>
      <c r="I104" s="70" t="str">
        <f t="shared" ca="1" si="15"/>
        <v>2,4,6</v>
      </c>
      <c r="J104" s="70" t="str">
        <f t="shared" ca="1" si="16"/>
        <v>L</v>
      </c>
      <c r="K104" s="70">
        <f t="shared" ca="1" si="19"/>
        <v>1</v>
      </c>
      <c r="L104" s="71">
        <f t="shared" ca="1" si="17"/>
        <v>-3</v>
      </c>
      <c r="M104" s="21">
        <f ca="1">IF($A104&lt;&gt;"",IF(OR(O103&lt;&gt;0,P103&lt;&gt;0),0,L104),"")</f>
        <v>0</v>
      </c>
      <c r="N104" s="17">
        <f ca="1">IF(A104&lt;&gt;"",M104+N103,0)</f>
        <v>9</v>
      </c>
      <c r="O104" s="56" t="str">
        <f ca="1">IF($A104&lt;&gt;"",IF(O103&gt;0,O103,IF(AND(AD103&gt;=$AI$7,$AI$8*AD103&gt;=N104),"Profit Target",IF(N104&gt;=$AI$5,"Profit Target",0))),0)</f>
        <v>Profit Target</v>
      </c>
      <c r="P104" s="56">
        <f ca="1">IF($A104&lt;&gt;"",IF(O103&lt;&gt;0,P103,IF(N104&lt;=$AI$6,"Stop Loss",0)),0)</f>
        <v>0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48"/>
      <c r="AD104" s="56">
        <f t="shared" ca="1" si="18"/>
        <v>12</v>
      </c>
      <c r="AE104" s="1"/>
      <c r="AF104" s="1"/>
      <c r="AG104" s="1"/>
      <c r="AH104" s="1"/>
      <c r="AI104" s="1"/>
      <c r="AJ104" s="1"/>
      <c r="AL104"/>
      <c r="AX104" s="75">
        <f t="shared" ca="1" si="13"/>
        <v>26</v>
      </c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97" ht="15">
      <c r="A105" s="3"/>
      <c r="B105" s="1"/>
      <c r="C105" s="1"/>
      <c r="D105" s="1"/>
      <c r="E105" s="1"/>
      <c r="F105" s="1"/>
      <c r="G105"/>
      <c r="H105"/>
      <c r="I105"/>
      <c r="J105" s="73"/>
      <c r="L105" s="5"/>
      <c r="O105" s="2"/>
      <c r="P105" s="2"/>
      <c r="Q105" s="2"/>
      <c r="R105" s="2"/>
      <c r="S105" s="104"/>
      <c r="T10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5"/>
      <c r="AF105" s="1"/>
      <c r="AG105"/>
      <c r="AH105" s="25"/>
      <c r="AI105" s="25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I105" s="3"/>
      <c r="BK105" s="3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</row>
    <row r="106" spans="1:97">
      <c r="A106" s="3"/>
      <c r="B106" s="1"/>
      <c r="C106" s="1"/>
      <c r="D106" s="1"/>
      <c r="E106" s="1"/>
      <c r="F106" s="1"/>
      <c r="G106"/>
      <c r="H106"/>
      <c r="I106"/>
      <c r="J106" s="73"/>
      <c r="L106" s="5"/>
      <c r="O106" s="2"/>
      <c r="P106" s="2"/>
      <c r="Q106" s="2"/>
      <c r="R106" s="2"/>
      <c r="S106" s="104"/>
      <c r="T106"/>
      <c r="U106" s="27"/>
      <c r="V106" s="27" t="s">
        <v>13</v>
      </c>
      <c r="W106" s="27" t="s">
        <v>14</v>
      </c>
      <c r="X106" s="28" t="s">
        <v>15</v>
      </c>
      <c r="Y106" s="28" t="s">
        <v>1</v>
      </c>
      <c r="Z106" s="27" t="s">
        <v>16</v>
      </c>
      <c r="AA106" s="27" t="s">
        <v>17</v>
      </c>
      <c r="AB106" s="27" t="s">
        <v>18</v>
      </c>
      <c r="AC106" s="27" t="s">
        <v>19</v>
      </c>
      <c r="AD106" s="29"/>
      <c r="AE106" s="30"/>
      <c r="AF106" s="1"/>
      <c r="AG106"/>
      <c r="AH106" s="30"/>
      <c r="AI106" s="30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I106" s="3"/>
      <c r="BK106" s="3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</row>
    <row r="107" spans="1:97">
      <c r="A107" s="3"/>
      <c r="B107" s="1"/>
      <c r="C107" s="1"/>
      <c r="D107" s="1"/>
      <c r="E107" s="1"/>
      <c r="F107" s="1"/>
      <c r="G107"/>
      <c r="H107"/>
      <c r="I107"/>
      <c r="J107" s="73"/>
      <c r="L107" s="5"/>
      <c r="O107" s="2"/>
      <c r="P107" s="2"/>
      <c r="Q107" s="2"/>
      <c r="R107" s="2"/>
      <c r="S107" s="104"/>
      <c r="T107"/>
      <c r="U107" s="31">
        <v>0</v>
      </c>
      <c r="V107" s="27">
        <v>0</v>
      </c>
      <c r="W107" s="27">
        <v>0</v>
      </c>
      <c r="X107" s="27" t="str">
        <f>"01"</f>
        <v>01</v>
      </c>
      <c r="Y107" s="27" t="str">
        <f>"01"</f>
        <v>01</v>
      </c>
      <c r="Z107" s="27" t="str">
        <f>"00"</f>
        <v>00</v>
      </c>
      <c r="AA107" s="27">
        <v>0</v>
      </c>
      <c r="AB107" s="27">
        <v>0</v>
      </c>
      <c r="AC107" s="27">
        <v>0</v>
      </c>
      <c r="AD107" s="29"/>
      <c r="AE107" s="30"/>
      <c r="AF107" s="1"/>
      <c r="AG107"/>
      <c r="AH107" s="30"/>
      <c r="AI107" s="30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I107" s="3"/>
      <c r="BK107" s="3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</row>
    <row r="108" spans="1:97">
      <c r="A108" s="3"/>
      <c r="B108" s="1"/>
      <c r="C108" s="1"/>
      <c r="D108" s="1"/>
      <c r="E108" s="1"/>
      <c r="F108" s="1"/>
      <c r="G108"/>
      <c r="H108"/>
      <c r="I108"/>
      <c r="J108" s="73"/>
      <c r="L108" s="5"/>
      <c r="O108" s="2"/>
      <c r="P108" s="2"/>
      <c r="Q108" s="2"/>
      <c r="R108" s="2"/>
      <c r="S108" s="104"/>
      <c r="T108"/>
      <c r="U108" s="31">
        <v>1</v>
      </c>
      <c r="V108" s="27">
        <v>1</v>
      </c>
      <c r="W108" s="27">
        <v>1</v>
      </c>
      <c r="X108" s="27" t="str">
        <f t="shared" ref="X108:X110" si="20">"01"</f>
        <v>01</v>
      </c>
      <c r="Y108" s="27">
        <v>1</v>
      </c>
      <c r="Z108" s="27" t="str">
        <f>"01"</f>
        <v>01</v>
      </c>
      <c r="AA108" s="27" t="s">
        <v>20</v>
      </c>
      <c r="AB108" s="27" t="s">
        <v>18</v>
      </c>
      <c r="AC108" s="27" t="s">
        <v>21</v>
      </c>
      <c r="AD108" s="29"/>
      <c r="AE108" s="30"/>
      <c r="AF108" s="1"/>
      <c r="AG108"/>
      <c r="AH108" s="30"/>
      <c r="AI108" s="30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I108" s="3"/>
      <c r="BK108" s="3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</row>
    <row r="109" spans="1:97">
      <c r="A109" s="3"/>
      <c r="B109" s="1"/>
      <c r="C109" s="1"/>
      <c r="D109" s="1"/>
      <c r="E109" s="1"/>
      <c r="F109" s="1"/>
      <c r="G109"/>
      <c r="H109"/>
      <c r="I109"/>
      <c r="J109" s="73"/>
      <c r="L109" s="5"/>
      <c r="O109" s="2"/>
      <c r="P109" s="2"/>
      <c r="Q109" s="2"/>
      <c r="R109" s="2"/>
      <c r="S109" s="104"/>
      <c r="T109"/>
      <c r="U109" s="31">
        <v>2</v>
      </c>
      <c r="V109" s="27">
        <v>1</v>
      </c>
      <c r="W109" s="27">
        <v>2</v>
      </c>
      <c r="X109" s="27" t="str">
        <f t="shared" si="20"/>
        <v>01</v>
      </c>
      <c r="Y109" s="27">
        <v>1</v>
      </c>
      <c r="Z109" s="27" t="str">
        <f>"02"</f>
        <v>02</v>
      </c>
      <c r="AA109" s="27" t="s">
        <v>20</v>
      </c>
      <c r="AB109" s="27" t="s">
        <v>22</v>
      </c>
      <c r="AC109" s="27" t="s">
        <v>19</v>
      </c>
      <c r="AD109" s="29"/>
      <c r="AE109" s="30"/>
      <c r="AF109" s="1"/>
      <c r="AG109"/>
      <c r="AH109" s="30"/>
      <c r="AI109" s="30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I109" s="3"/>
      <c r="BK109" s="3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</row>
    <row r="110" spans="1:97">
      <c r="A110" s="3"/>
      <c r="B110" s="1"/>
      <c r="C110" s="1"/>
      <c r="D110" s="1"/>
      <c r="E110" s="1"/>
      <c r="F110" s="1"/>
      <c r="G110"/>
      <c r="H110"/>
      <c r="I110"/>
      <c r="J110" s="73"/>
      <c r="L110" s="5"/>
      <c r="O110" s="2"/>
      <c r="P110" s="2"/>
      <c r="Q110" s="2"/>
      <c r="R110" s="2"/>
      <c r="S110" s="104"/>
      <c r="T110"/>
      <c r="U110" s="31">
        <v>3</v>
      </c>
      <c r="V110" s="27">
        <v>1</v>
      </c>
      <c r="W110" s="27">
        <v>3</v>
      </c>
      <c r="X110" s="27" t="str">
        <f t="shared" si="20"/>
        <v>01</v>
      </c>
      <c r="Y110" s="27">
        <v>1</v>
      </c>
      <c r="Z110" s="27" t="str">
        <f>"03"</f>
        <v>03</v>
      </c>
      <c r="AA110" s="27" t="s">
        <v>20</v>
      </c>
      <c r="AB110" s="27" t="s">
        <v>18</v>
      </c>
      <c r="AC110" s="27" t="s">
        <v>21</v>
      </c>
      <c r="AD110" s="29"/>
      <c r="AE110" s="30"/>
      <c r="AF110" s="1"/>
      <c r="AG110"/>
      <c r="AH110" s="30"/>
      <c r="AI110" s="30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I110" s="3"/>
      <c r="BK110" s="3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</row>
    <row r="111" spans="1:97">
      <c r="A111" s="3"/>
      <c r="B111" s="1"/>
      <c r="C111" s="1"/>
      <c r="D111" s="1"/>
      <c r="E111" s="1"/>
      <c r="F111" s="1"/>
      <c r="G111"/>
      <c r="H111"/>
      <c r="I111"/>
      <c r="J111" s="73"/>
      <c r="L111" s="5"/>
      <c r="O111" s="2"/>
      <c r="P111" s="2"/>
      <c r="Q111" s="2"/>
      <c r="R111" s="2"/>
      <c r="S111" s="104"/>
      <c r="T111"/>
      <c r="U111" s="31">
        <v>4</v>
      </c>
      <c r="V111" s="27">
        <v>1</v>
      </c>
      <c r="W111" s="27">
        <v>1</v>
      </c>
      <c r="X111" s="27" t="str">
        <f>"02"</f>
        <v>02</v>
      </c>
      <c r="Y111" s="27">
        <v>1</v>
      </c>
      <c r="Z111" s="27" t="str">
        <f>"04"</f>
        <v>04</v>
      </c>
      <c r="AA111" s="27" t="s">
        <v>20</v>
      </c>
      <c r="AB111" s="27" t="s">
        <v>22</v>
      </c>
      <c r="AC111" s="27" t="s">
        <v>19</v>
      </c>
      <c r="AD111" s="29"/>
      <c r="AE111" s="30"/>
      <c r="AF111" s="1"/>
      <c r="AG111"/>
      <c r="AH111" s="30"/>
      <c r="AI111" s="30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I111" s="3"/>
      <c r="BK111" s="3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</row>
    <row r="112" spans="1:97">
      <c r="A112" s="3"/>
      <c r="B112" s="1"/>
      <c r="C112" s="1"/>
      <c r="D112" s="1"/>
      <c r="E112" s="1"/>
      <c r="F112" s="1"/>
      <c r="G112"/>
      <c r="H112"/>
      <c r="I112"/>
      <c r="J112" s="73"/>
      <c r="L112" s="5"/>
      <c r="O112" s="2"/>
      <c r="P112" s="2"/>
      <c r="Q112" s="2"/>
      <c r="R112" s="2"/>
      <c r="S112" s="104"/>
      <c r="T112"/>
      <c r="U112" s="31">
        <v>5</v>
      </c>
      <c r="V112" s="27">
        <v>1</v>
      </c>
      <c r="W112" s="27">
        <v>2</v>
      </c>
      <c r="X112" s="27" t="str">
        <f>"02"</f>
        <v>02</v>
      </c>
      <c r="Y112" s="27">
        <v>1</v>
      </c>
      <c r="Z112" s="27" t="str">
        <f>"05"</f>
        <v>05</v>
      </c>
      <c r="AA112" s="27" t="s">
        <v>20</v>
      </c>
      <c r="AB112" s="27" t="s">
        <v>18</v>
      </c>
      <c r="AC112" s="27" t="s">
        <v>21</v>
      </c>
      <c r="AD112" s="29"/>
      <c r="AE112" s="30"/>
      <c r="AF112" s="1"/>
      <c r="AG112"/>
      <c r="AH112" s="30"/>
      <c r="AI112" s="30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I112" s="3"/>
      <c r="BK112" s="3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</row>
    <row r="113" spans="1:97">
      <c r="A113" s="3"/>
      <c r="B113" s="1"/>
      <c r="C113" s="1"/>
      <c r="D113" s="1"/>
      <c r="E113" s="1"/>
      <c r="F113" s="1"/>
      <c r="G113"/>
      <c r="H113"/>
      <c r="I113"/>
      <c r="J113" s="73"/>
      <c r="L113" s="5"/>
      <c r="O113" s="2"/>
      <c r="P113" s="2"/>
      <c r="Q113" s="2"/>
      <c r="R113" s="2"/>
      <c r="S113" s="104"/>
      <c r="T113"/>
      <c r="U113" s="31">
        <v>6</v>
      </c>
      <c r="V113" s="27">
        <v>1</v>
      </c>
      <c r="W113" s="27">
        <v>3</v>
      </c>
      <c r="X113" s="27" t="str">
        <f>"02"</f>
        <v>02</v>
      </c>
      <c r="Y113" s="27">
        <v>1</v>
      </c>
      <c r="Z113" s="27" t="str">
        <f>"06"</f>
        <v>06</v>
      </c>
      <c r="AA113" s="27" t="s">
        <v>20</v>
      </c>
      <c r="AB113" s="27" t="s">
        <v>22</v>
      </c>
      <c r="AC113" s="27" t="s">
        <v>19</v>
      </c>
      <c r="AD113" s="29"/>
      <c r="AE113" s="30"/>
      <c r="AF113" s="29"/>
      <c r="AG113" s="30"/>
      <c r="AH113" s="30"/>
      <c r="AI113" s="30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I113" s="3"/>
      <c r="BK113" s="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</row>
    <row r="114" spans="1:97">
      <c r="A114" s="3"/>
      <c r="B114" s="1"/>
      <c r="C114" s="1"/>
      <c r="D114" s="1"/>
      <c r="E114" s="1"/>
      <c r="F114" s="1"/>
      <c r="G114"/>
      <c r="H114"/>
      <c r="I114"/>
      <c r="J114" s="73"/>
      <c r="K114"/>
      <c r="L114" s="39"/>
      <c r="M114"/>
      <c r="N114"/>
      <c r="Q114"/>
      <c r="R114"/>
      <c r="S114" s="104"/>
      <c r="T114"/>
      <c r="U114" s="31">
        <v>7</v>
      </c>
      <c r="V114" s="27">
        <v>1</v>
      </c>
      <c r="W114" s="27">
        <v>1</v>
      </c>
      <c r="X114" s="27" t="str">
        <f>"03"</f>
        <v>03</v>
      </c>
      <c r="Y114" s="27">
        <v>2</v>
      </c>
      <c r="Z114" s="27" t="str">
        <f>"07"</f>
        <v>07</v>
      </c>
      <c r="AA114" s="27" t="s">
        <v>20</v>
      </c>
      <c r="AB114" s="27" t="s">
        <v>18</v>
      </c>
      <c r="AC114" s="27" t="s">
        <v>21</v>
      </c>
      <c r="AD114" s="29"/>
      <c r="AE114" s="30"/>
      <c r="AF114" s="29"/>
      <c r="AG114" s="30"/>
      <c r="AH114" s="30"/>
      <c r="AI114" s="30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I114" s="3"/>
      <c r="BK114" s="3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</row>
    <row r="115" spans="1:97">
      <c r="A115" s="3"/>
      <c r="B115" s="1"/>
      <c r="C115" s="1"/>
      <c r="D115" s="1"/>
      <c r="E115" s="1"/>
      <c r="F115" s="1"/>
      <c r="G115"/>
      <c r="H115"/>
      <c r="I115"/>
      <c r="J115" s="74"/>
      <c r="K115"/>
      <c r="L115" s="39"/>
      <c r="M115"/>
      <c r="N115"/>
      <c r="Q115"/>
      <c r="R115"/>
      <c r="S115" s="104"/>
      <c r="T115"/>
      <c r="U115" s="31">
        <v>8</v>
      </c>
      <c r="V115" s="27">
        <v>1</v>
      </c>
      <c r="W115" s="27">
        <v>2</v>
      </c>
      <c r="X115" s="27" t="str">
        <f>"03"</f>
        <v>03</v>
      </c>
      <c r="Y115" s="27">
        <v>2</v>
      </c>
      <c r="Z115" s="27" t="str">
        <f>"08"</f>
        <v>08</v>
      </c>
      <c r="AA115" s="27" t="s">
        <v>20</v>
      </c>
      <c r="AB115" s="27" t="s">
        <v>22</v>
      </c>
      <c r="AC115" s="27" t="s">
        <v>19</v>
      </c>
      <c r="AD115" s="29"/>
      <c r="AE115" s="30"/>
      <c r="AF115" s="29"/>
      <c r="AG115" s="30"/>
      <c r="AH115" s="30"/>
      <c r="AI115" s="30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I115" s="3"/>
      <c r="BK115" s="3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1:97">
      <c r="A116" s="3"/>
      <c r="B116" s="1"/>
      <c r="C116" s="1"/>
      <c r="D116" s="1"/>
      <c r="E116" s="1"/>
      <c r="F116" s="1"/>
      <c r="G116"/>
      <c r="H116"/>
      <c r="I116"/>
      <c r="J116" s="74"/>
      <c r="K116"/>
      <c r="L116" s="39"/>
      <c r="M116"/>
      <c r="N116"/>
      <c r="Q116"/>
      <c r="R116"/>
      <c r="S116" s="104"/>
      <c r="T116"/>
      <c r="U116" s="31">
        <v>9</v>
      </c>
      <c r="V116" s="27">
        <v>1</v>
      </c>
      <c r="W116" s="27">
        <v>3</v>
      </c>
      <c r="X116" s="27" t="str">
        <f>"03"</f>
        <v>03</v>
      </c>
      <c r="Y116" s="27">
        <v>2</v>
      </c>
      <c r="Z116" s="27" t="str">
        <f>"09"</f>
        <v>09</v>
      </c>
      <c r="AA116" s="27" t="s">
        <v>20</v>
      </c>
      <c r="AB116" s="27" t="s">
        <v>18</v>
      </c>
      <c r="AC116" s="27" t="s">
        <v>21</v>
      </c>
      <c r="AD116" s="29"/>
      <c r="AE116" s="30"/>
      <c r="AF116" s="29"/>
      <c r="AG116" s="30"/>
      <c r="AH116" s="30"/>
      <c r="AI116" s="30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I116" s="3"/>
      <c r="BK116" s="3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1:97">
      <c r="A117" s="3"/>
      <c r="B117" s="1"/>
      <c r="C117" s="1"/>
      <c r="D117" s="1"/>
      <c r="E117" s="1"/>
      <c r="F117" s="1"/>
      <c r="G117"/>
      <c r="H117"/>
      <c r="I117"/>
      <c r="J117" s="74"/>
      <c r="K117"/>
      <c r="L117" s="39"/>
      <c r="M117"/>
      <c r="N117"/>
      <c r="Q117"/>
      <c r="R117"/>
      <c r="S117" s="104"/>
      <c r="T117"/>
      <c r="U117" s="31">
        <v>10</v>
      </c>
      <c r="V117" s="27">
        <v>1</v>
      </c>
      <c r="W117" s="27">
        <v>1</v>
      </c>
      <c r="X117" s="27" t="str">
        <f>"04"</f>
        <v>04</v>
      </c>
      <c r="Y117" s="27">
        <v>2</v>
      </c>
      <c r="Z117" s="27" t="str">
        <f>"00"</f>
        <v>00</v>
      </c>
      <c r="AA117" s="27" t="s">
        <v>20</v>
      </c>
      <c r="AB117" s="27" t="s">
        <v>22</v>
      </c>
      <c r="AC117" s="27" t="s">
        <v>19</v>
      </c>
      <c r="AD117" s="29"/>
      <c r="AE117" s="30"/>
      <c r="AF117" s="29"/>
      <c r="AG117" s="30"/>
      <c r="AH117" s="30"/>
      <c r="AI117" s="30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I117" s="3"/>
      <c r="BK117" s="3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1:97">
      <c r="A118" s="3"/>
      <c r="B118" s="1"/>
      <c r="C118" s="1"/>
      <c r="D118" s="1"/>
      <c r="E118" s="1"/>
      <c r="F118" s="1"/>
      <c r="G118"/>
      <c r="H118"/>
      <c r="I118"/>
      <c r="J118" s="74"/>
      <c r="K118"/>
      <c r="L118" s="39"/>
      <c r="M118"/>
      <c r="N118"/>
      <c r="Q118"/>
      <c r="R118"/>
      <c r="S118" s="104"/>
      <c r="T118"/>
      <c r="U118" s="31">
        <v>11</v>
      </c>
      <c r="V118" s="27">
        <v>1</v>
      </c>
      <c r="W118" s="27">
        <v>2</v>
      </c>
      <c r="X118" s="27" t="str">
        <f>"04"</f>
        <v>04</v>
      </c>
      <c r="Y118" s="27">
        <v>2</v>
      </c>
      <c r="Z118" s="27" t="str">
        <f>"01"</f>
        <v>01</v>
      </c>
      <c r="AA118" s="27" t="s">
        <v>20</v>
      </c>
      <c r="AB118" s="27" t="s">
        <v>22</v>
      </c>
      <c r="AC118" s="27" t="s">
        <v>21</v>
      </c>
      <c r="AD118" s="29"/>
      <c r="AE118" s="30"/>
      <c r="AF118" s="29"/>
      <c r="AG118" s="30"/>
      <c r="AH118" s="30"/>
      <c r="AI118" s="30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I118" s="3"/>
      <c r="BK118" s="3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1:97">
      <c r="A119" s="3"/>
      <c r="B119" s="1"/>
      <c r="C119" s="1"/>
      <c r="D119" s="1"/>
      <c r="E119" s="1"/>
      <c r="F119" s="1"/>
      <c r="G119"/>
      <c r="H119"/>
      <c r="I119"/>
      <c r="J119" s="74"/>
      <c r="K119"/>
      <c r="L119" s="39"/>
      <c r="M119" s="1"/>
      <c r="Q119"/>
      <c r="R119" s="1"/>
      <c r="S119" s="104"/>
      <c r="T119"/>
      <c r="U119" s="31">
        <v>12</v>
      </c>
      <c r="V119" s="27">
        <v>1</v>
      </c>
      <c r="W119" s="27">
        <v>3</v>
      </c>
      <c r="X119" s="27" t="str">
        <f>"04"</f>
        <v>04</v>
      </c>
      <c r="Y119" s="27">
        <v>2</v>
      </c>
      <c r="Z119" s="27" t="str">
        <f>"02"</f>
        <v>02</v>
      </c>
      <c r="AA119" s="27" t="s">
        <v>20</v>
      </c>
      <c r="AB119" s="27" t="s">
        <v>18</v>
      </c>
      <c r="AC119" s="27" t="s">
        <v>19</v>
      </c>
      <c r="AD119" s="29"/>
      <c r="AE119" s="30"/>
      <c r="AF119" s="29"/>
      <c r="AG119" s="30"/>
      <c r="AH119" s="30"/>
      <c r="AI119" s="30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I119" s="3"/>
      <c r="BK119" s="3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1:97">
      <c r="A120" s="3"/>
      <c r="B120" s="1"/>
      <c r="C120" s="1"/>
      <c r="D120" s="1"/>
      <c r="E120" s="1"/>
      <c r="F120" s="1"/>
      <c r="G120"/>
      <c r="H120"/>
      <c r="I120"/>
      <c r="J120" s="74"/>
      <c r="K120"/>
      <c r="L120" s="39"/>
      <c r="M120" s="1"/>
      <c r="Q120"/>
      <c r="R120" s="1"/>
      <c r="S120" s="104"/>
      <c r="T120"/>
      <c r="U120" s="31">
        <v>13</v>
      </c>
      <c r="V120" s="27">
        <v>2</v>
      </c>
      <c r="W120" s="27">
        <v>1</v>
      </c>
      <c r="X120" s="27" t="str">
        <f>"05"</f>
        <v>05</v>
      </c>
      <c r="Y120" s="27">
        <v>3</v>
      </c>
      <c r="Z120" s="27" t="str">
        <f>"03"</f>
        <v>03</v>
      </c>
      <c r="AA120" s="27" t="s">
        <v>20</v>
      </c>
      <c r="AB120" s="27" t="s">
        <v>22</v>
      </c>
      <c r="AC120" s="27" t="s">
        <v>21</v>
      </c>
      <c r="AD120" s="29"/>
      <c r="AE120" s="30"/>
      <c r="AF120" s="29"/>
      <c r="AG120" s="30"/>
      <c r="AH120" s="30"/>
      <c r="AI120" s="30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I120" s="3"/>
      <c r="BK120" s="3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1:97">
      <c r="A121" s="3"/>
      <c r="B121" s="1"/>
      <c r="C121" s="1"/>
      <c r="D121" s="1"/>
      <c r="E121" s="1"/>
      <c r="F121" s="1"/>
      <c r="G121"/>
      <c r="H121"/>
      <c r="I121"/>
      <c r="J121" s="74"/>
      <c r="K121"/>
      <c r="L121" s="39"/>
      <c r="M121"/>
      <c r="N121"/>
      <c r="Q121"/>
      <c r="R121"/>
      <c r="S121" s="104"/>
      <c r="T121"/>
      <c r="U121" s="31">
        <v>14</v>
      </c>
      <c r="V121" s="27">
        <v>2</v>
      </c>
      <c r="W121" s="27">
        <v>2</v>
      </c>
      <c r="X121" s="27" t="str">
        <f>"05"</f>
        <v>05</v>
      </c>
      <c r="Y121" s="27">
        <v>3</v>
      </c>
      <c r="Z121" s="27" t="str">
        <f>"04"</f>
        <v>04</v>
      </c>
      <c r="AA121" s="27" t="s">
        <v>20</v>
      </c>
      <c r="AB121" s="27" t="s">
        <v>18</v>
      </c>
      <c r="AC121" s="27" t="s">
        <v>19</v>
      </c>
      <c r="AD121" s="29"/>
      <c r="AE121" s="30"/>
      <c r="AF121" s="29"/>
      <c r="AG121" s="30"/>
      <c r="AH121" s="30"/>
      <c r="AI121" s="30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I121" s="3"/>
      <c r="BK121" s="3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1:97">
      <c r="A122" s="3"/>
      <c r="B122" s="1"/>
      <c r="C122" s="1"/>
      <c r="D122" s="1"/>
      <c r="E122" s="1"/>
      <c r="F122" s="1"/>
      <c r="G122"/>
      <c r="H122"/>
      <c r="I122"/>
      <c r="J122" s="74"/>
      <c r="K122"/>
      <c r="L122" s="39"/>
      <c r="M122"/>
      <c r="N122"/>
      <c r="Q122"/>
      <c r="R122"/>
      <c r="S122" s="104"/>
      <c r="T122"/>
      <c r="U122" s="31">
        <v>15</v>
      </c>
      <c r="V122" s="27">
        <v>2</v>
      </c>
      <c r="W122" s="27">
        <v>3</v>
      </c>
      <c r="X122" s="27" t="str">
        <f>"05"</f>
        <v>05</v>
      </c>
      <c r="Y122" s="27">
        <v>3</v>
      </c>
      <c r="Z122" s="27" t="str">
        <f>"05"</f>
        <v>05</v>
      </c>
      <c r="AA122" s="27" t="s">
        <v>20</v>
      </c>
      <c r="AB122" s="27" t="s">
        <v>22</v>
      </c>
      <c r="AC122" s="27" t="s">
        <v>21</v>
      </c>
      <c r="AD122" s="29"/>
      <c r="AE122" s="30"/>
      <c r="AF122" s="29"/>
      <c r="AG122" s="30"/>
      <c r="AH122" s="30"/>
      <c r="AI122" s="30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I122" s="3"/>
      <c r="BK122" s="3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</row>
    <row r="123" spans="1:97">
      <c r="A123" s="3"/>
      <c r="B123" s="1"/>
      <c r="C123" s="1"/>
      <c r="D123" s="1"/>
      <c r="E123" s="1"/>
      <c r="F123" s="1"/>
      <c r="G123"/>
      <c r="H123"/>
      <c r="I123"/>
      <c r="J123" s="74"/>
      <c r="K123"/>
      <c r="L123" s="39"/>
      <c r="M123"/>
      <c r="N123"/>
      <c r="Q123"/>
      <c r="R123"/>
      <c r="S123" s="104"/>
      <c r="T123"/>
      <c r="U123" s="31">
        <v>16</v>
      </c>
      <c r="V123" s="27">
        <v>2</v>
      </c>
      <c r="W123" s="27">
        <v>1</v>
      </c>
      <c r="X123" s="27" t="str">
        <f>"06"</f>
        <v>06</v>
      </c>
      <c r="Y123" s="27">
        <v>3</v>
      </c>
      <c r="Z123" s="27" t="str">
        <f>"06"</f>
        <v>06</v>
      </c>
      <c r="AA123" s="27" t="s">
        <v>20</v>
      </c>
      <c r="AB123" s="27" t="s">
        <v>18</v>
      </c>
      <c r="AC123" s="27" t="s">
        <v>19</v>
      </c>
      <c r="AD123" s="29"/>
      <c r="AE123" s="30"/>
      <c r="AF123" s="29"/>
      <c r="AG123" s="30"/>
      <c r="AH123" s="30"/>
      <c r="AI123" s="30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I123" s="3"/>
      <c r="BK123" s="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</row>
    <row r="124" spans="1:97">
      <c r="A124" s="3"/>
      <c r="B124" s="1"/>
      <c r="C124" s="1"/>
      <c r="D124" s="1"/>
      <c r="E124" s="1"/>
      <c r="F124" s="1"/>
      <c r="G124"/>
      <c r="H124"/>
      <c r="I124"/>
      <c r="J124" s="74"/>
      <c r="K124"/>
      <c r="L124" s="39"/>
      <c r="M124"/>
      <c r="N124"/>
      <c r="Q124"/>
      <c r="R124"/>
      <c r="S124" s="104"/>
      <c r="T124"/>
      <c r="U124" s="31">
        <v>17</v>
      </c>
      <c r="V124" s="27">
        <v>2</v>
      </c>
      <c r="W124" s="27">
        <v>2</v>
      </c>
      <c r="X124" s="27" t="str">
        <f>"06"</f>
        <v>06</v>
      </c>
      <c r="Y124" s="27">
        <v>3</v>
      </c>
      <c r="Z124" s="27" t="str">
        <f>"07"</f>
        <v>07</v>
      </c>
      <c r="AA124" s="27" t="s">
        <v>20</v>
      </c>
      <c r="AB124" s="27" t="s">
        <v>22</v>
      </c>
      <c r="AC124" s="27" t="s">
        <v>21</v>
      </c>
      <c r="AD124" s="29"/>
      <c r="AE124" s="30"/>
      <c r="AF124" s="29"/>
      <c r="AG124" s="30"/>
      <c r="AH124" s="30"/>
      <c r="AI124" s="30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I124" s="3"/>
      <c r="BK124" s="3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</row>
    <row r="125" spans="1:97">
      <c r="A125" s="3"/>
      <c r="B125" s="1"/>
      <c r="C125" s="1"/>
      <c r="D125" s="1"/>
      <c r="E125" s="1"/>
      <c r="F125" s="1"/>
      <c r="G125"/>
      <c r="H125"/>
      <c r="I125"/>
      <c r="J125" s="74"/>
      <c r="K125"/>
      <c r="L125" s="39"/>
      <c r="M125"/>
      <c r="N125"/>
      <c r="Q125"/>
      <c r="R125"/>
      <c r="S125" s="104"/>
      <c r="T125"/>
      <c r="U125" s="31">
        <v>18</v>
      </c>
      <c r="V125" s="27">
        <v>2</v>
      </c>
      <c r="W125" s="27">
        <v>3</v>
      </c>
      <c r="X125" s="27" t="str">
        <f>"06"</f>
        <v>06</v>
      </c>
      <c r="Y125" s="27">
        <v>3</v>
      </c>
      <c r="Z125" s="27" t="str">
        <f>"08"</f>
        <v>08</v>
      </c>
      <c r="AA125" s="27" t="s">
        <v>20</v>
      </c>
      <c r="AB125" s="27" t="s">
        <v>18</v>
      </c>
      <c r="AC125" s="27" t="s">
        <v>19</v>
      </c>
      <c r="AD125" s="29"/>
      <c r="AE125" s="30"/>
      <c r="AF125" s="29"/>
      <c r="AG125" s="30"/>
      <c r="AH125" s="30"/>
      <c r="AI125" s="30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I125" s="3"/>
      <c r="BK125" s="3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</row>
    <row r="126" spans="1:97">
      <c r="A126" s="3"/>
      <c r="B126" s="1"/>
      <c r="C126" s="1"/>
      <c r="D126" s="1"/>
      <c r="E126" s="1"/>
      <c r="F126" s="1"/>
      <c r="G126"/>
      <c r="H126"/>
      <c r="I126"/>
      <c r="J126" s="74"/>
      <c r="K126"/>
      <c r="L126" s="39"/>
      <c r="M126"/>
      <c r="N126"/>
      <c r="Q126"/>
      <c r="R126"/>
      <c r="S126" s="104"/>
      <c r="T126"/>
      <c r="U126" s="31">
        <v>19</v>
      </c>
      <c r="V126" s="27">
        <v>2</v>
      </c>
      <c r="W126" s="27">
        <v>1</v>
      </c>
      <c r="X126" s="27" t="str">
        <f>"07"</f>
        <v>07</v>
      </c>
      <c r="Y126" s="27">
        <v>4</v>
      </c>
      <c r="Z126" s="27" t="str">
        <f>"09"</f>
        <v>09</v>
      </c>
      <c r="AA126" s="27" t="s">
        <v>17</v>
      </c>
      <c r="AB126" s="27" t="s">
        <v>18</v>
      </c>
      <c r="AC126" s="27" t="s">
        <v>21</v>
      </c>
      <c r="AD126" s="29"/>
      <c r="AE126" s="30"/>
      <c r="AF126" s="29"/>
      <c r="AG126" s="30"/>
      <c r="AH126" s="30"/>
      <c r="AI126" s="30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I126" s="3"/>
      <c r="BK126" s="3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</row>
    <row r="127" spans="1:97">
      <c r="A127" s="3"/>
      <c r="B127" s="1"/>
      <c r="C127" s="1"/>
      <c r="D127" s="1"/>
      <c r="E127" s="1"/>
      <c r="F127" s="1"/>
      <c r="G127"/>
      <c r="H127"/>
      <c r="I127"/>
      <c r="J127" s="74"/>
      <c r="K127"/>
      <c r="L127" s="39"/>
      <c r="M127"/>
      <c r="N127"/>
      <c r="Q127"/>
      <c r="R127"/>
      <c r="S127" s="104"/>
      <c r="T127"/>
      <c r="U127" s="31">
        <v>20</v>
      </c>
      <c r="V127" s="27">
        <v>2</v>
      </c>
      <c r="W127" s="27">
        <v>2</v>
      </c>
      <c r="X127" s="27" t="str">
        <f>"07"</f>
        <v>07</v>
      </c>
      <c r="Y127" s="27">
        <v>4</v>
      </c>
      <c r="Z127" s="27" t="str">
        <f>"00"</f>
        <v>00</v>
      </c>
      <c r="AA127" s="27" t="s">
        <v>17</v>
      </c>
      <c r="AB127" s="27" t="s">
        <v>22</v>
      </c>
      <c r="AC127" s="27" t="s">
        <v>19</v>
      </c>
      <c r="AD127" s="29"/>
      <c r="AE127" s="30"/>
      <c r="AF127" s="29"/>
      <c r="AG127" s="30"/>
      <c r="AH127" s="30"/>
      <c r="AI127" s="30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I127" s="3"/>
      <c r="BK127" s="3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</row>
    <row r="128" spans="1:97">
      <c r="A128" s="3"/>
      <c r="B128" s="1"/>
      <c r="C128" s="1"/>
      <c r="D128" s="1"/>
      <c r="E128" s="1"/>
      <c r="F128" s="1"/>
      <c r="G128"/>
      <c r="H128"/>
      <c r="I128"/>
      <c r="J128" s="74"/>
      <c r="K128"/>
      <c r="L128" s="39"/>
      <c r="M128"/>
      <c r="N128"/>
      <c r="Q128"/>
      <c r="R128"/>
      <c r="S128" s="104"/>
      <c r="T128"/>
      <c r="U128" s="31">
        <v>21</v>
      </c>
      <c r="V128" s="27">
        <v>2</v>
      </c>
      <c r="W128" s="27">
        <v>3</v>
      </c>
      <c r="X128" s="27" t="str">
        <f>"07"</f>
        <v>07</v>
      </c>
      <c r="Y128" s="27">
        <v>4</v>
      </c>
      <c r="Z128" s="27" t="str">
        <f>"01"</f>
        <v>01</v>
      </c>
      <c r="AA128" s="27" t="s">
        <v>17</v>
      </c>
      <c r="AB128" s="27" t="s">
        <v>18</v>
      </c>
      <c r="AC128" s="27" t="s">
        <v>21</v>
      </c>
      <c r="AD128" s="29"/>
      <c r="AE128" s="30"/>
      <c r="AF128" s="29"/>
      <c r="AG128" s="30"/>
      <c r="AH128" s="30"/>
      <c r="AI128" s="30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I128" s="3"/>
      <c r="BK128" s="3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</row>
    <row r="129" spans="1:97">
      <c r="A129" s="3"/>
      <c r="B129" s="1"/>
      <c r="C129" s="1"/>
      <c r="D129" s="1"/>
      <c r="E129" s="1"/>
      <c r="F129" s="1"/>
      <c r="G129"/>
      <c r="H129"/>
      <c r="I129"/>
      <c r="J129" s="74"/>
      <c r="K129"/>
      <c r="L129" s="39"/>
      <c r="M129"/>
      <c r="N129"/>
      <c r="Q129"/>
      <c r="R129"/>
      <c r="S129" s="104"/>
      <c r="T129"/>
      <c r="U129" s="31">
        <v>22</v>
      </c>
      <c r="V129" s="27">
        <v>2</v>
      </c>
      <c r="W129" s="27">
        <v>1</v>
      </c>
      <c r="X129" s="27" t="str">
        <f>"08"</f>
        <v>08</v>
      </c>
      <c r="Y129" s="27">
        <v>4</v>
      </c>
      <c r="Z129" s="27" t="str">
        <f>"02"</f>
        <v>02</v>
      </c>
      <c r="AA129" s="27" t="s">
        <v>17</v>
      </c>
      <c r="AB129" s="27" t="s">
        <v>22</v>
      </c>
      <c r="AC129" s="27" t="s">
        <v>19</v>
      </c>
      <c r="AD129" s="29"/>
      <c r="AE129" s="30"/>
      <c r="AF129" s="29"/>
      <c r="AG129" s="30"/>
      <c r="AH129" s="30"/>
      <c r="AI129" s="30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I129" s="3"/>
      <c r="BK129" s="3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</row>
    <row r="130" spans="1:97">
      <c r="A130" s="3"/>
      <c r="B130" s="1"/>
      <c r="C130" s="1"/>
      <c r="D130" s="1"/>
      <c r="E130" s="1"/>
      <c r="F130" s="1"/>
      <c r="G130"/>
      <c r="H130"/>
      <c r="I130"/>
      <c r="J130" s="74"/>
      <c r="K130"/>
      <c r="L130" s="39"/>
      <c r="M130"/>
      <c r="N130"/>
      <c r="Q130"/>
      <c r="R130"/>
      <c r="S130" s="104"/>
      <c r="T130"/>
      <c r="U130" s="31">
        <v>23</v>
      </c>
      <c r="V130" s="27">
        <v>2</v>
      </c>
      <c r="W130" s="27">
        <v>2</v>
      </c>
      <c r="X130" s="27" t="str">
        <f>"08"</f>
        <v>08</v>
      </c>
      <c r="Y130" s="27">
        <v>4</v>
      </c>
      <c r="Z130" s="27" t="str">
        <f>"03"</f>
        <v>03</v>
      </c>
      <c r="AA130" s="27" t="s">
        <v>17</v>
      </c>
      <c r="AB130" s="27" t="s">
        <v>18</v>
      </c>
      <c r="AC130" s="27" t="s">
        <v>21</v>
      </c>
      <c r="AD130" s="29"/>
      <c r="AE130" s="30"/>
      <c r="AF130" s="29"/>
      <c r="AG130" s="30"/>
      <c r="AH130" s="30"/>
      <c r="AI130" s="30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I130" s="3"/>
      <c r="BK130" s="3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</row>
    <row r="131" spans="1:97">
      <c r="A131" s="3"/>
      <c r="B131" s="1"/>
      <c r="C131" s="1"/>
      <c r="D131" s="1"/>
      <c r="E131" s="1"/>
      <c r="F131" s="1"/>
      <c r="G131"/>
      <c r="H131"/>
      <c r="I131"/>
      <c r="J131" s="74"/>
      <c r="K131"/>
      <c r="L131" s="39"/>
      <c r="M131"/>
      <c r="N131"/>
      <c r="Q131"/>
      <c r="R131"/>
      <c r="S131" s="104"/>
      <c r="T131"/>
      <c r="U131" s="31">
        <v>24</v>
      </c>
      <c r="V131" s="27">
        <v>2</v>
      </c>
      <c r="W131" s="27">
        <v>3</v>
      </c>
      <c r="X131" s="27" t="str">
        <f>"08"</f>
        <v>08</v>
      </c>
      <c r="Y131" s="27">
        <v>4</v>
      </c>
      <c r="Z131" s="27" t="str">
        <f>"04"</f>
        <v>04</v>
      </c>
      <c r="AA131" s="27" t="s">
        <v>17</v>
      </c>
      <c r="AB131" s="27" t="s">
        <v>22</v>
      </c>
      <c r="AC131" s="27" t="s">
        <v>19</v>
      </c>
      <c r="AD131" s="29"/>
      <c r="AE131" s="30"/>
      <c r="AF131" s="29"/>
      <c r="AG131" s="30"/>
      <c r="AH131" s="30"/>
      <c r="AI131" s="30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I131" s="3"/>
      <c r="BK131" s="3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</row>
    <row r="132" spans="1:97">
      <c r="A132" s="3"/>
      <c r="B132" s="1"/>
      <c r="C132" s="1"/>
      <c r="D132" s="1"/>
      <c r="E132" s="1"/>
      <c r="F132" s="1"/>
      <c r="G132"/>
      <c r="H132"/>
      <c r="I132"/>
      <c r="J132" s="74"/>
      <c r="K132"/>
      <c r="L132" s="39"/>
      <c r="M132"/>
      <c r="N132"/>
      <c r="Q132"/>
      <c r="R132"/>
      <c r="S132" s="104"/>
      <c r="T132"/>
      <c r="U132" s="31">
        <v>25</v>
      </c>
      <c r="V132" s="27">
        <v>3</v>
      </c>
      <c r="W132" s="27">
        <v>1</v>
      </c>
      <c r="X132" s="27" t="str">
        <f>"09"</f>
        <v>09</v>
      </c>
      <c r="Y132" s="27">
        <v>5</v>
      </c>
      <c r="Z132" s="27" t="str">
        <f>"05"</f>
        <v>05</v>
      </c>
      <c r="AA132" s="27" t="s">
        <v>17</v>
      </c>
      <c r="AB132" s="27" t="s">
        <v>18</v>
      </c>
      <c r="AC132" s="27" t="s">
        <v>21</v>
      </c>
      <c r="AD132" s="29"/>
      <c r="AE132" s="30"/>
      <c r="AF132" s="29"/>
      <c r="AG132" s="30"/>
      <c r="AH132" s="30"/>
      <c r="AI132" s="30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I132" s="3"/>
      <c r="BK132" s="3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</row>
    <row r="133" spans="1:97">
      <c r="A133" s="3"/>
      <c r="B133" s="1"/>
      <c r="C133" s="1"/>
      <c r="D133" s="1"/>
      <c r="E133" s="1"/>
      <c r="F133" s="1"/>
      <c r="G133"/>
      <c r="H133"/>
      <c r="I133"/>
      <c r="J133" s="74"/>
      <c r="K133"/>
      <c r="L133" s="39"/>
      <c r="M133"/>
      <c r="N133"/>
      <c r="Q133"/>
      <c r="R133"/>
      <c r="S133" s="104"/>
      <c r="T133"/>
      <c r="U133" s="31">
        <v>26</v>
      </c>
      <c r="V133" s="27">
        <v>3</v>
      </c>
      <c r="W133" s="27">
        <v>2</v>
      </c>
      <c r="X133" s="27" t="str">
        <f>"09"</f>
        <v>09</v>
      </c>
      <c r="Y133" s="27">
        <v>5</v>
      </c>
      <c r="Z133" s="27" t="str">
        <f>"06"</f>
        <v>06</v>
      </c>
      <c r="AA133" s="27" t="s">
        <v>17</v>
      </c>
      <c r="AB133" s="27" t="s">
        <v>22</v>
      </c>
      <c r="AC133" s="27" t="s">
        <v>19</v>
      </c>
      <c r="AD133" s="29"/>
      <c r="AE133" s="30"/>
      <c r="AF133" s="29"/>
      <c r="AG133" s="30"/>
      <c r="AH133" s="30"/>
      <c r="AI133" s="30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I133" s="3"/>
      <c r="BK133" s="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</row>
    <row r="134" spans="1:97">
      <c r="A134" s="3"/>
      <c r="B134" s="1"/>
      <c r="C134" s="1"/>
      <c r="D134" s="1"/>
      <c r="E134" s="1"/>
      <c r="F134" s="1"/>
      <c r="G134"/>
      <c r="H134"/>
      <c r="I134"/>
      <c r="J134" s="74"/>
      <c r="K134"/>
      <c r="L134" s="39"/>
      <c r="M134"/>
      <c r="N134"/>
      <c r="Q134"/>
      <c r="R134"/>
      <c r="S134" s="104"/>
      <c r="T134"/>
      <c r="U134" s="31">
        <v>27</v>
      </c>
      <c r="V134" s="27">
        <v>3</v>
      </c>
      <c r="W134" s="27">
        <v>3</v>
      </c>
      <c r="X134" s="27" t="str">
        <f>"09"</f>
        <v>09</v>
      </c>
      <c r="Y134" s="27">
        <v>5</v>
      </c>
      <c r="Z134" s="27" t="str">
        <f>"07"</f>
        <v>07</v>
      </c>
      <c r="AA134" s="27" t="s">
        <v>17</v>
      </c>
      <c r="AB134" s="27" t="s">
        <v>18</v>
      </c>
      <c r="AC134" s="27" t="s">
        <v>21</v>
      </c>
      <c r="AD134" s="29"/>
      <c r="AE134" s="30"/>
      <c r="AF134" s="29"/>
      <c r="AG134" s="30"/>
      <c r="AH134" s="30"/>
      <c r="AI134" s="30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I134" s="3"/>
      <c r="BK134" s="3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</row>
    <row r="135" spans="1:97">
      <c r="A135" s="3"/>
      <c r="B135" s="1"/>
      <c r="C135" s="1"/>
      <c r="D135" s="1"/>
      <c r="E135" s="1"/>
      <c r="F135" s="1"/>
      <c r="G135"/>
      <c r="H135"/>
      <c r="I135"/>
      <c r="J135" s="74"/>
      <c r="K135"/>
      <c r="L135" s="39"/>
      <c r="M135"/>
      <c r="N135"/>
      <c r="Q135"/>
      <c r="R135"/>
      <c r="S135" s="104"/>
      <c r="T135"/>
      <c r="U135" s="31">
        <v>28</v>
      </c>
      <c r="V135" s="27">
        <v>3</v>
      </c>
      <c r="W135" s="27">
        <v>1</v>
      </c>
      <c r="X135" s="27">
        <v>10</v>
      </c>
      <c r="Y135" s="27">
        <v>5</v>
      </c>
      <c r="Z135" s="27" t="str">
        <f>"08"</f>
        <v>08</v>
      </c>
      <c r="AA135" s="27" t="s">
        <v>17</v>
      </c>
      <c r="AB135" s="27" t="s">
        <v>22</v>
      </c>
      <c r="AC135" s="27" t="s">
        <v>19</v>
      </c>
      <c r="AD135" s="29"/>
      <c r="AE135" s="30"/>
      <c r="AF135" s="29"/>
      <c r="AG135" s="30"/>
      <c r="AH135" s="30"/>
      <c r="AI135" s="30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I135" s="3"/>
      <c r="BK135" s="3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</row>
    <row r="136" spans="1:97">
      <c r="A136" s="3"/>
      <c r="B136" s="1"/>
      <c r="C136" s="1"/>
      <c r="D136" s="1"/>
      <c r="E136" s="1"/>
      <c r="F136" s="1"/>
      <c r="G136"/>
      <c r="H136"/>
      <c r="I136"/>
      <c r="J136" s="74"/>
      <c r="K136"/>
      <c r="L136" s="39"/>
      <c r="M136"/>
      <c r="N136"/>
      <c r="Q136"/>
      <c r="R136"/>
      <c r="S136" s="104"/>
      <c r="T136"/>
      <c r="U136" s="31">
        <v>29</v>
      </c>
      <c r="V136" s="27">
        <v>3</v>
      </c>
      <c r="W136" s="27">
        <v>2</v>
      </c>
      <c r="X136" s="27">
        <v>10</v>
      </c>
      <c r="Y136" s="27">
        <v>5</v>
      </c>
      <c r="Z136" s="27" t="str">
        <f>"09"</f>
        <v>09</v>
      </c>
      <c r="AA136" s="27" t="s">
        <v>17</v>
      </c>
      <c r="AB136" s="27" t="s">
        <v>22</v>
      </c>
      <c r="AC136" s="27" t="s">
        <v>21</v>
      </c>
      <c r="AD136" s="29"/>
      <c r="AE136" s="30"/>
      <c r="AF136" s="29"/>
      <c r="AG136" s="30"/>
      <c r="AH136" s="30"/>
      <c r="AI136" s="30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I136" s="3"/>
      <c r="BK136" s="3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</row>
    <row r="137" spans="1:97">
      <c r="A137" s="3"/>
      <c r="B137" s="1"/>
      <c r="C137" s="1"/>
      <c r="D137" s="1"/>
      <c r="E137" s="1"/>
      <c r="F137" s="1"/>
      <c r="G137"/>
      <c r="H137"/>
      <c r="I137"/>
      <c r="J137" s="74"/>
      <c r="K137"/>
      <c r="L137" s="39"/>
      <c r="M137"/>
      <c r="N137"/>
      <c r="Q137"/>
      <c r="R137"/>
      <c r="S137" s="104"/>
      <c r="T137"/>
      <c r="U137" s="31">
        <v>30</v>
      </c>
      <c r="V137" s="27">
        <v>3</v>
      </c>
      <c r="W137" s="27">
        <v>3</v>
      </c>
      <c r="X137" s="27">
        <v>10</v>
      </c>
      <c r="Y137" s="27">
        <v>5</v>
      </c>
      <c r="Z137" s="27" t="str">
        <f>"00"</f>
        <v>00</v>
      </c>
      <c r="AA137" s="27" t="s">
        <v>17</v>
      </c>
      <c r="AB137" s="27" t="s">
        <v>18</v>
      </c>
      <c r="AC137" s="27" t="s">
        <v>19</v>
      </c>
      <c r="AD137" s="29"/>
      <c r="AE137" s="30"/>
      <c r="AF137" s="29"/>
      <c r="AG137" s="30"/>
      <c r="AH137" s="30"/>
      <c r="AI137" s="30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I137" s="3"/>
      <c r="BK137" s="3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</row>
    <row r="138" spans="1:97">
      <c r="A138" s="3"/>
      <c r="B138" s="1"/>
      <c r="C138" s="1"/>
      <c r="D138" s="1"/>
      <c r="E138" s="1"/>
      <c r="F138" s="1"/>
      <c r="G138"/>
      <c r="H138"/>
      <c r="I138"/>
      <c r="J138" s="74"/>
      <c r="K138"/>
      <c r="L138" s="39"/>
      <c r="M138"/>
      <c r="N138"/>
      <c r="Q138"/>
      <c r="R138"/>
      <c r="S138" s="104"/>
      <c r="T138"/>
      <c r="U138" s="31">
        <v>31</v>
      </c>
      <c r="V138" s="27">
        <v>3</v>
      </c>
      <c r="W138" s="27">
        <v>1</v>
      </c>
      <c r="X138" s="27">
        <v>11</v>
      </c>
      <c r="Y138" s="27">
        <v>6</v>
      </c>
      <c r="Z138" s="27" t="str">
        <f>"01"</f>
        <v>01</v>
      </c>
      <c r="AA138" s="27" t="s">
        <v>17</v>
      </c>
      <c r="AB138" s="27" t="s">
        <v>22</v>
      </c>
      <c r="AC138" s="27" t="s">
        <v>21</v>
      </c>
      <c r="AD138" s="29"/>
      <c r="AE138" s="30"/>
      <c r="AF138" s="29"/>
      <c r="AG138" s="30"/>
      <c r="AH138" s="30"/>
      <c r="AI138" s="30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I138" s="3"/>
      <c r="BK138" s="3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</row>
    <row r="139" spans="1:97">
      <c r="A139" s="3"/>
      <c r="B139" s="1"/>
      <c r="C139" s="1"/>
      <c r="D139" s="1"/>
      <c r="E139" s="1"/>
      <c r="F139" s="1"/>
      <c r="G139"/>
      <c r="H139"/>
      <c r="I139"/>
      <c r="J139" s="74"/>
      <c r="K139"/>
      <c r="L139" s="39"/>
      <c r="M139"/>
      <c r="N139"/>
      <c r="Q139"/>
      <c r="R139"/>
      <c r="S139" s="104"/>
      <c r="T139"/>
      <c r="U139" s="31">
        <v>32</v>
      </c>
      <c r="V139" s="27">
        <v>3</v>
      </c>
      <c r="W139" s="27">
        <v>2</v>
      </c>
      <c r="X139" s="27">
        <v>11</v>
      </c>
      <c r="Y139" s="27">
        <v>6</v>
      </c>
      <c r="Z139" s="27" t="str">
        <f>"02"</f>
        <v>02</v>
      </c>
      <c r="AA139" s="27" t="s">
        <v>17</v>
      </c>
      <c r="AB139" s="27" t="s">
        <v>18</v>
      </c>
      <c r="AC139" s="27" t="s">
        <v>19</v>
      </c>
      <c r="AD139" s="29"/>
      <c r="AE139" s="30"/>
      <c r="AF139" s="29"/>
      <c r="AG139" s="30"/>
      <c r="AH139" s="30"/>
      <c r="AI139" s="30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I139" s="3"/>
      <c r="BK139" s="3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</row>
    <row r="140" spans="1:97">
      <c r="A140" s="3"/>
      <c r="B140" s="1"/>
      <c r="C140" s="1"/>
      <c r="D140" s="1"/>
      <c r="E140" s="1"/>
      <c r="F140" s="1"/>
      <c r="G140"/>
      <c r="H140"/>
      <c r="I140"/>
      <c r="J140" s="74"/>
      <c r="K140"/>
      <c r="L140" s="39"/>
      <c r="M140"/>
      <c r="N140"/>
      <c r="Q140"/>
      <c r="R140"/>
      <c r="S140" s="104"/>
      <c r="T140"/>
      <c r="U140" s="31">
        <v>33</v>
      </c>
      <c r="V140" s="27">
        <v>3</v>
      </c>
      <c r="W140" s="27">
        <v>3</v>
      </c>
      <c r="X140" s="27">
        <v>11</v>
      </c>
      <c r="Y140" s="27">
        <v>6</v>
      </c>
      <c r="Z140" s="27" t="str">
        <f>"03"</f>
        <v>03</v>
      </c>
      <c r="AA140" s="27" t="s">
        <v>17</v>
      </c>
      <c r="AB140" s="27" t="s">
        <v>22</v>
      </c>
      <c r="AC140" s="27" t="s">
        <v>21</v>
      </c>
      <c r="AD140" s="29"/>
      <c r="AE140" s="30"/>
      <c r="AF140" s="29"/>
      <c r="AG140" s="30"/>
      <c r="AH140" s="30"/>
      <c r="AI140" s="30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I140" s="3"/>
      <c r="BK140" s="3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</row>
    <row r="141" spans="1:97">
      <c r="A141" s="3"/>
      <c r="B141" s="1"/>
      <c r="C141" s="1"/>
      <c r="D141" s="1"/>
      <c r="E141" s="1"/>
      <c r="F141" s="1"/>
      <c r="G141"/>
      <c r="H141"/>
      <c r="I141"/>
      <c r="J141" s="74"/>
      <c r="K141"/>
      <c r="L141" s="39"/>
      <c r="M141"/>
      <c r="N141"/>
      <c r="Q141"/>
      <c r="R141"/>
      <c r="S141" s="104"/>
      <c r="T141"/>
      <c r="U141" s="31">
        <v>34</v>
      </c>
      <c r="V141" s="27">
        <v>3</v>
      </c>
      <c r="W141" s="27">
        <v>1</v>
      </c>
      <c r="X141" s="27">
        <v>12</v>
      </c>
      <c r="Y141" s="27">
        <v>6</v>
      </c>
      <c r="Z141" s="27" t="str">
        <f>"04"</f>
        <v>04</v>
      </c>
      <c r="AA141" s="27" t="s">
        <v>17</v>
      </c>
      <c r="AB141" s="27" t="s">
        <v>18</v>
      </c>
      <c r="AC141" s="27" t="s">
        <v>19</v>
      </c>
      <c r="AD141" s="29"/>
      <c r="AE141" s="30"/>
      <c r="AF141" s="29"/>
      <c r="AG141" s="30"/>
      <c r="AH141" s="30"/>
      <c r="AI141" s="30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I141" s="3"/>
      <c r="BK141" s="3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</row>
    <row r="142" spans="1:97">
      <c r="A142" s="3"/>
      <c r="B142" s="1"/>
      <c r="C142" s="1"/>
      <c r="D142" s="1"/>
      <c r="E142" s="1"/>
      <c r="F142" s="1"/>
      <c r="G142"/>
      <c r="H142"/>
      <c r="I142"/>
      <c r="J142" s="74"/>
      <c r="K142"/>
      <c r="L142" s="39"/>
      <c r="M142"/>
      <c r="N142"/>
      <c r="Q142"/>
      <c r="R142"/>
      <c r="S142" s="104"/>
      <c r="T142"/>
      <c r="U142" s="31">
        <v>35</v>
      </c>
      <c r="V142" s="27">
        <v>3</v>
      </c>
      <c r="W142" s="27">
        <v>2</v>
      </c>
      <c r="X142" s="27">
        <v>12</v>
      </c>
      <c r="Y142" s="27">
        <v>6</v>
      </c>
      <c r="Z142" s="27" t="str">
        <f>"05"</f>
        <v>05</v>
      </c>
      <c r="AA142" s="27" t="s">
        <v>17</v>
      </c>
      <c r="AB142" s="27" t="s">
        <v>22</v>
      </c>
      <c r="AC142" s="27" t="s">
        <v>21</v>
      </c>
      <c r="AD142" s="29"/>
      <c r="AE142" s="30"/>
      <c r="AF142" s="29"/>
      <c r="AG142" s="30"/>
      <c r="AH142" s="30"/>
      <c r="AI142" s="30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I142" s="3"/>
      <c r="BK142" s="3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</row>
    <row r="143" spans="1:97">
      <c r="A143" s="3"/>
      <c r="B143" s="1"/>
      <c r="C143" s="1"/>
      <c r="D143" s="1"/>
      <c r="E143" s="1"/>
      <c r="F143" s="1"/>
      <c r="G143"/>
      <c r="H143"/>
      <c r="I143"/>
      <c r="J143" s="74"/>
      <c r="K143"/>
      <c r="L143" s="39"/>
      <c r="M143"/>
      <c r="N143"/>
      <c r="Q143"/>
      <c r="R143"/>
      <c r="S143" s="104"/>
      <c r="T143"/>
      <c r="U143" s="31">
        <v>36</v>
      </c>
      <c r="V143" s="27">
        <v>3</v>
      </c>
      <c r="W143" s="27">
        <v>3</v>
      </c>
      <c r="X143" s="27">
        <v>12</v>
      </c>
      <c r="Y143" s="27">
        <v>6</v>
      </c>
      <c r="Z143" s="27" t="str">
        <f>"06"</f>
        <v>06</v>
      </c>
      <c r="AA143" s="27" t="s">
        <v>17</v>
      </c>
      <c r="AB143" s="27" t="s">
        <v>18</v>
      </c>
      <c r="AC143" s="27" t="s">
        <v>19</v>
      </c>
      <c r="AD143" s="29"/>
      <c r="AE143" s="30"/>
      <c r="AF143" s="29"/>
      <c r="AG143" s="30"/>
      <c r="AH143" s="30"/>
      <c r="AI143" s="30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I143" s="3"/>
      <c r="BK143" s="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</row>
    <row r="144" spans="1:97">
      <c r="A144" s="3"/>
      <c r="B144" s="1"/>
      <c r="C144" s="1"/>
      <c r="D144" s="1"/>
      <c r="E144" s="1"/>
      <c r="F144" s="1"/>
      <c r="G144"/>
      <c r="H144"/>
      <c r="I144"/>
      <c r="J144" s="74"/>
      <c r="K144"/>
      <c r="L144" s="39"/>
      <c r="M144"/>
      <c r="N144"/>
      <c r="Q144"/>
      <c r="R144"/>
      <c r="S144" s="104"/>
      <c r="T144"/>
      <c r="U144" s="31">
        <v>37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9"/>
      <c r="AE144" s="30"/>
      <c r="AF144" s="29"/>
      <c r="AG144" s="30"/>
      <c r="AH144" s="30"/>
      <c r="AI144" s="30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I144" s="3"/>
      <c r="BK144" s="3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</row>
    <row r="145" spans="1:97">
      <c r="A145" s="3"/>
      <c r="B145" s="1"/>
      <c r="C145" s="1"/>
      <c r="D145" s="1"/>
      <c r="E145" s="1"/>
      <c r="F145" s="1"/>
      <c r="G145"/>
      <c r="H145"/>
      <c r="I145"/>
      <c r="J145" s="74"/>
      <c r="K145"/>
      <c r="L145" s="39"/>
      <c r="M145"/>
      <c r="N145"/>
      <c r="Q145"/>
      <c r="R145"/>
      <c r="S145" s="104"/>
      <c r="T145"/>
      <c r="U145"/>
      <c r="V145" s="2"/>
      <c r="W145" s="2"/>
      <c r="X145" s="2"/>
      <c r="Y145" s="2"/>
      <c r="Z145" s="2"/>
      <c r="AC145" s="3"/>
      <c r="AD145" s="2"/>
      <c r="AE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I145" s="3"/>
      <c r="BK145" s="3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</row>
    <row r="146" spans="1:97">
      <c r="A146" s="3"/>
      <c r="B146" s="1"/>
      <c r="C146" s="1"/>
      <c r="D146" s="1"/>
      <c r="E146" s="1"/>
      <c r="F146" s="1"/>
      <c r="G146"/>
      <c r="H146"/>
      <c r="I146"/>
      <c r="J146" s="74"/>
      <c r="K146"/>
      <c r="L146" s="39"/>
      <c r="M146"/>
      <c r="N146"/>
      <c r="Q146"/>
      <c r="R146"/>
      <c r="S146" s="104"/>
      <c r="T146"/>
      <c r="U146"/>
      <c r="V146" s="2"/>
      <c r="W146" s="2"/>
      <c r="X146" s="2"/>
      <c r="Y146" s="2"/>
      <c r="Z146" s="2"/>
      <c r="AC146" s="3"/>
      <c r="AD146" s="2"/>
      <c r="AE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I146" s="3"/>
      <c r="BK146" s="3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</row>
    <row r="147" spans="1:97">
      <c r="A147" s="3"/>
      <c r="B147" s="1"/>
      <c r="C147" s="1"/>
      <c r="D147" s="1"/>
      <c r="E147" s="1"/>
      <c r="F147" s="1"/>
      <c r="G147"/>
      <c r="H147"/>
      <c r="I147"/>
      <c r="J147" s="74"/>
      <c r="K147"/>
      <c r="L147" s="39"/>
      <c r="M147"/>
      <c r="N147"/>
      <c r="Q147"/>
      <c r="R147"/>
      <c r="S147" s="104"/>
      <c r="T147"/>
      <c r="U147"/>
      <c r="V147" s="2"/>
      <c r="W147" s="2"/>
      <c r="X147" s="2"/>
      <c r="Y147" s="2"/>
      <c r="Z147" s="2"/>
      <c r="AC147" s="3"/>
      <c r="AD147" s="2"/>
      <c r="AE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I147" s="3"/>
      <c r="BK147" s="3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</row>
    <row r="148" spans="1:97">
      <c r="A148" s="3"/>
      <c r="B148" s="1"/>
      <c r="C148" s="1"/>
      <c r="D148" s="1"/>
      <c r="E148" s="1"/>
      <c r="F148" s="1"/>
      <c r="G148"/>
      <c r="H148"/>
      <c r="I148"/>
      <c r="J148" s="74"/>
      <c r="K148"/>
      <c r="L148" s="39"/>
      <c r="M148"/>
      <c r="N148"/>
      <c r="Q148"/>
      <c r="R148"/>
      <c r="S148" s="104"/>
      <c r="T148"/>
      <c r="U148"/>
      <c r="V148" s="2"/>
      <c r="W148" s="2"/>
      <c r="X148" s="2"/>
      <c r="Y148" s="2"/>
      <c r="Z148" s="2"/>
      <c r="AC148" s="3"/>
      <c r="AD148" s="2"/>
      <c r="AE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I148" s="3"/>
      <c r="BK148" s="3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</row>
    <row r="149" spans="1:97">
      <c r="A149" s="3"/>
      <c r="B149" s="1"/>
      <c r="C149" s="1"/>
      <c r="D149" s="1"/>
      <c r="E149" s="1"/>
      <c r="F149" s="1"/>
      <c r="G149"/>
      <c r="H149"/>
      <c r="I149"/>
      <c r="J149" s="74"/>
      <c r="K149"/>
      <c r="L149" s="39"/>
      <c r="M149"/>
      <c r="N149"/>
      <c r="Q149"/>
      <c r="R149"/>
      <c r="S149" s="104"/>
      <c r="T149"/>
      <c r="U149"/>
      <c r="V149" s="2"/>
      <c r="W149" s="2"/>
      <c r="X149" s="2"/>
      <c r="Y149" s="2"/>
      <c r="Z149" s="2"/>
      <c r="AC149" s="3"/>
      <c r="AD149" s="2"/>
      <c r="AE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I149" s="3"/>
      <c r="BK149" s="3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</row>
    <row r="150" spans="1:97">
      <c r="A150" s="3"/>
      <c r="B150" s="1"/>
      <c r="C150" s="1"/>
      <c r="D150" s="1"/>
      <c r="E150" s="1"/>
      <c r="F150" s="1"/>
      <c r="G150"/>
      <c r="H150"/>
      <c r="I150"/>
      <c r="J150" s="74"/>
      <c r="K150"/>
      <c r="L150" s="39"/>
      <c r="M150"/>
      <c r="N150"/>
      <c r="Q150"/>
      <c r="R150"/>
      <c r="S150" s="104"/>
      <c r="T150"/>
      <c r="U150" s="2"/>
      <c r="V150" s="2"/>
      <c r="W150" s="2"/>
      <c r="X150" s="2"/>
      <c r="Y150" s="2"/>
      <c r="Z150" s="2"/>
      <c r="AC150" s="3"/>
      <c r="AD150" s="2"/>
      <c r="AE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I150" s="3"/>
      <c r="BK150" s="3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</row>
    <row r="151" spans="1:97">
      <c r="A151" s="3"/>
      <c r="B151" s="1"/>
      <c r="C151" s="1"/>
      <c r="D151" s="1"/>
      <c r="E151" s="1"/>
      <c r="F151" s="1"/>
      <c r="G151"/>
      <c r="H151"/>
      <c r="I151"/>
      <c r="J151" s="74"/>
      <c r="K151"/>
      <c r="L151" s="39"/>
      <c r="M151"/>
      <c r="N151"/>
      <c r="Q151"/>
      <c r="R151"/>
      <c r="S151" s="104"/>
      <c r="T151"/>
      <c r="U151" s="2"/>
      <c r="V151" s="2"/>
      <c r="W151" s="2"/>
      <c r="X151" s="2"/>
      <c r="Y151" s="2"/>
      <c r="Z151" s="2"/>
      <c r="AC151" s="3"/>
      <c r="AD151" s="2"/>
      <c r="AE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I151" s="3"/>
      <c r="BK151" s="3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</row>
    <row r="152" spans="1:97">
      <c r="A152" s="3"/>
      <c r="B152" s="1"/>
      <c r="C152" s="1"/>
      <c r="D152" s="1"/>
      <c r="E152" s="1"/>
      <c r="F152" s="1"/>
      <c r="G152"/>
      <c r="H152"/>
      <c r="I152"/>
      <c r="J152" s="74"/>
      <c r="K152"/>
      <c r="L152" s="39"/>
      <c r="M152"/>
      <c r="N152"/>
      <c r="Q152"/>
      <c r="R152"/>
      <c r="S152" s="104"/>
      <c r="T152"/>
      <c r="U152" s="2"/>
      <c r="V152" s="2"/>
      <c r="W152" s="2"/>
      <c r="X152" s="2"/>
      <c r="Y152" s="2"/>
      <c r="Z152" s="2"/>
      <c r="AC152" s="3"/>
      <c r="AD152" s="2"/>
      <c r="AE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I152" s="3"/>
      <c r="BK152" s="3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</row>
    <row r="153" spans="1:97">
      <c r="A153" s="3"/>
      <c r="B153" s="1"/>
      <c r="C153" s="1"/>
      <c r="D153" s="1"/>
      <c r="E153" s="1"/>
      <c r="F153" s="1"/>
      <c r="G153"/>
      <c r="H153"/>
      <c r="I153"/>
      <c r="J153" s="74"/>
      <c r="K153"/>
      <c r="L153" s="39"/>
      <c r="M153"/>
      <c r="N153"/>
      <c r="Q153"/>
      <c r="R153"/>
      <c r="S153" s="104"/>
      <c r="T153"/>
      <c r="U153" s="2"/>
      <c r="V153" s="2"/>
      <c r="W153" s="2"/>
      <c r="X153" s="2"/>
      <c r="Y153" s="2"/>
      <c r="Z153" s="2"/>
      <c r="AC153" s="3"/>
      <c r="AD153" s="2"/>
      <c r="AE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I153" s="3"/>
      <c r="BK153" s="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</row>
    <row r="154" spans="1:97">
      <c r="A154" s="3"/>
      <c r="B154" s="1"/>
      <c r="C154" s="1"/>
      <c r="D154" s="1"/>
      <c r="E154" s="1"/>
      <c r="F154" s="1"/>
      <c r="G154"/>
      <c r="H154"/>
      <c r="I154"/>
      <c r="J154" s="74"/>
      <c r="K154"/>
      <c r="L154" s="39"/>
      <c r="M154"/>
      <c r="N154"/>
      <c r="Q154"/>
      <c r="R154"/>
      <c r="S154" s="104"/>
      <c r="T154"/>
      <c r="U154" s="2"/>
      <c r="V154" s="2"/>
      <c r="W154" s="2"/>
      <c r="X154" s="2"/>
      <c r="Y154" s="2"/>
      <c r="Z154" s="2"/>
      <c r="AC154" s="3"/>
      <c r="AD154" s="2"/>
      <c r="AE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I154" s="3"/>
      <c r="BK154" s="3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</row>
    <row r="155" spans="1:97">
      <c r="A155" s="3"/>
      <c r="B155" s="2"/>
      <c r="G155"/>
      <c r="H155" s="2"/>
      <c r="I155"/>
      <c r="J155" s="74"/>
      <c r="K155"/>
      <c r="L155" s="39"/>
      <c r="M155"/>
      <c r="N155"/>
      <c r="Q155"/>
      <c r="R155"/>
      <c r="S155" s="104"/>
      <c r="T155"/>
      <c r="U155" s="2"/>
      <c r="V155" s="2"/>
      <c r="W155" s="2"/>
      <c r="X155" s="2"/>
      <c r="Y155" s="2"/>
      <c r="Z155" s="2"/>
      <c r="AC155" s="3"/>
      <c r="AD155" s="2"/>
      <c r="AE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I155" s="3"/>
      <c r="BK155" s="3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</row>
    <row r="156" spans="1:97">
      <c r="A156" s="3"/>
      <c r="B156" s="2"/>
      <c r="G156"/>
      <c r="H156" s="2"/>
      <c r="I156"/>
      <c r="J156" s="74"/>
      <c r="K156"/>
      <c r="L156" s="39"/>
      <c r="M156"/>
      <c r="N156"/>
      <c r="Q156"/>
      <c r="R156"/>
      <c r="S156" s="104"/>
      <c r="T156"/>
      <c r="U156" s="2"/>
      <c r="V156" s="2"/>
      <c r="W156" s="2"/>
      <c r="X156" s="2"/>
      <c r="Y156" s="2"/>
      <c r="Z156" s="2"/>
      <c r="AC156" s="3"/>
      <c r="AD156" s="2"/>
      <c r="AE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I156" s="3"/>
      <c r="BK156" s="3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</row>
    <row r="157" spans="1:97">
      <c r="A157" s="3"/>
      <c r="B157" s="2"/>
      <c r="G157"/>
      <c r="H157" s="2"/>
      <c r="I157"/>
      <c r="J157" s="74"/>
      <c r="K157"/>
      <c r="L157" s="39"/>
      <c r="M157"/>
      <c r="N157"/>
      <c r="Q157"/>
      <c r="R157"/>
      <c r="S157" s="104"/>
      <c r="T157"/>
      <c r="U157" s="2"/>
      <c r="V157" s="2"/>
      <c r="W157" s="2"/>
      <c r="X157" s="2"/>
      <c r="Y157" s="2"/>
      <c r="Z157" s="2"/>
      <c r="AC157" s="3"/>
      <c r="AD157" s="2"/>
      <c r="AE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I157" s="3"/>
      <c r="BK157" s="3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</row>
    <row r="158" spans="1:97">
      <c r="A158" s="3"/>
      <c r="B158" s="2"/>
      <c r="G158"/>
      <c r="H158" s="2"/>
      <c r="I158"/>
      <c r="J158" s="74"/>
      <c r="K158"/>
      <c r="L158" s="39"/>
      <c r="M158"/>
      <c r="N158"/>
      <c r="Q158"/>
      <c r="R158"/>
      <c r="S158" s="104"/>
      <c r="T158"/>
      <c r="U158" s="2"/>
      <c r="V158" s="2"/>
      <c r="W158" s="2"/>
      <c r="X158" s="2"/>
      <c r="Y158" s="2"/>
      <c r="Z158" s="2"/>
      <c r="AC158" s="3"/>
      <c r="AD158" s="2"/>
      <c r="AE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I158" s="3"/>
      <c r="BK158" s="3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</row>
    <row r="159" spans="1:97">
      <c r="A159" s="3"/>
      <c r="B159" s="2"/>
      <c r="G159"/>
      <c r="H159" s="2"/>
      <c r="I159"/>
      <c r="J159" s="74"/>
      <c r="K159"/>
      <c r="L159" s="39"/>
      <c r="M159"/>
      <c r="N159"/>
      <c r="Q159"/>
      <c r="R159"/>
      <c r="S159" s="104"/>
      <c r="T159"/>
      <c r="U159" s="2"/>
      <c r="V159" s="2"/>
      <c r="W159" s="2"/>
      <c r="X159" s="2"/>
      <c r="Y159" s="2"/>
      <c r="Z159" s="2"/>
      <c r="AC159" s="3"/>
      <c r="AD159" s="2"/>
      <c r="AE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I159" s="3"/>
      <c r="BK159" s="3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</row>
    <row r="160" spans="1:97">
      <c r="A160" s="3"/>
      <c r="B160" s="2"/>
      <c r="G160"/>
      <c r="H160" s="2"/>
      <c r="I160"/>
      <c r="J160" s="74"/>
      <c r="K160"/>
      <c r="L160" s="39"/>
      <c r="M160"/>
      <c r="N160"/>
      <c r="Q160"/>
      <c r="R160"/>
      <c r="S160" s="104"/>
      <c r="T160"/>
      <c r="U160" s="2"/>
      <c r="V160" s="2"/>
      <c r="W160" s="2"/>
      <c r="X160" s="2"/>
      <c r="Y160" s="2"/>
      <c r="Z160" s="2"/>
      <c r="AC160" s="3"/>
      <c r="AD160" s="2"/>
      <c r="AE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I160" s="3"/>
      <c r="BK160" s="3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</row>
    <row r="161" spans="1:97">
      <c r="A161" s="3"/>
      <c r="B161" s="2"/>
      <c r="G161"/>
      <c r="H161" s="2"/>
      <c r="I161"/>
      <c r="J161" s="74"/>
      <c r="K161"/>
      <c r="L161" s="39"/>
      <c r="M161"/>
      <c r="N161"/>
      <c r="Q161"/>
      <c r="R161"/>
      <c r="S161" s="104"/>
      <c r="T161"/>
      <c r="U161" s="2"/>
      <c r="V161" s="2"/>
      <c r="W161" s="2"/>
      <c r="X161" s="2"/>
      <c r="Y161" s="2"/>
      <c r="Z161" s="2"/>
      <c r="AC161" s="3"/>
      <c r="AD161" s="2"/>
      <c r="AE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I161" s="3"/>
      <c r="BK161" s="3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</row>
    <row r="162" spans="1:97">
      <c r="A162" s="3"/>
      <c r="B162" s="2"/>
      <c r="G162"/>
      <c r="H162" s="2"/>
      <c r="I162"/>
      <c r="J162" s="74"/>
      <c r="K162"/>
      <c r="L162" s="39"/>
      <c r="M162"/>
      <c r="N162"/>
      <c r="Q162"/>
      <c r="R162"/>
      <c r="S162" s="104"/>
      <c r="T162"/>
      <c r="U162" s="2"/>
      <c r="V162" s="2"/>
      <c r="W162" s="2"/>
      <c r="X162" s="2"/>
      <c r="Y162" s="2"/>
      <c r="Z162" s="2"/>
      <c r="AC162" s="3"/>
      <c r="AD162" s="2"/>
      <c r="AE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I162" s="3"/>
      <c r="BK162" s="3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</row>
    <row r="163" spans="1:97">
      <c r="A163" s="3"/>
      <c r="B163" s="2"/>
      <c r="G163"/>
      <c r="H163" s="2"/>
      <c r="I163"/>
      <c r="J163" s="74"/>
      <c r="K163"/>
      <c r="L163" s="39"/>
      <c r="M163"/>
      <c r="N163"/>
      <c r="Q163"/>
      <c r="R163"/>
      <c r="S163" s="104"/>
      <c r="T163"/>
      <c r="U163" s="2"/>
      <c r="V163" s="2"/>
      <c r="W163" s="2"/>
      <c r="X163" s="2"/>
      <c r="Y163" s="2"/>
      <c r="Z163" s="2"/>
      <c r="AC163" s="3"/>
      <c r="AD163" s="2"/>
      <c r="AE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I163" s="3"/>
      <c r="BK163" s="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</row>
    <row r="164" spans="1:97">
      <c r="A164" s="3"/>
      <c r="B164" s="2"/>
      <c r="G164"/>
      <c r="H164" s="2"/>
      <c r="I164"/>
      <c r="J164" s="73"/>
      <c r="L164" s="5"/>
      <c r="O164" s="2"/>
      <c r="P164" s="2"/>
      <c r="Q164" s="2"/>
      <c r="R164" s="2"/>
      <c r="S164" s="104"/>
      <c r="T164" s="2"/>
      <c r="U164" s="2"/>
      <c r="V164" s="2"/>
      <c r="W164" s="2"/>
      <c r="X164" s="2"/>
      <c r="Y164" s="2"/>
      <c r="Z164" s="2"/>
      <c r="AC164" s="3"/>
      <c r="AD164" s="2"/>
      <c r="AE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I164" s="3"/>
      <c r="BK164" s="3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</row>
    <row r="165" spans="1:97">
      <c r="A165" s="3"/>
      <c r="B165" s="2"/>
      <c r="G165"/>
      <c r="H165" s="2"/>
      <c r="I165"/>
      <c r="J165" s="73"/>
      <c r="L165" s="5"/>
      <c r="O165" s="2"/>
      <c r="P165" s="2"/>
      <c r="Q165" s="2"/>
      <c r="R165" s="2"/>
      <c r="S165" s="104"/>
      <c r="T165" s="2"/>
      <c r="U165" s="2"/>
      <c r="V165" s="2"/>
      <c r="W165" s="2"/>
      <c r="X165" s="2"/>
      <c r="Y165" s="2"/>
      <c r="Z165" s="2"/>
      <c r="AC165" s="3"/>
      <c r="AD165" s="2"/>
      <c r="AE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I165" s="3"/>
      <c r="BK165" s="3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</row>
    <row r="166" spans="1:97">
      <c r="A166" s="3"/>
      <c r="B166" s="2"/>
      <c r="G166"/>
      <c r="H166" s="2"/>
      <c r="I166"/>
      <c r="J166" s="73"/>
      <c r="L166" s="5"/>
      <c r="O166" s="2"/>
      <c r="P166" s="2"/>
      <c r="Q166" s="2"/>
      <c r="R166" s="2"/>
      <c r="S166" s="104"/>
      <c r="T166" s="2"/>
      <c r="U166" s="2"/>
      <c r="V166" s="2"/>
      <c r="W166" s="2"/>
      <c r="X166" s="2"/>
      <c r="Y166" s="2"/>
      <c r="Z166" s="2"/>
      <c r="AC166" s="3"/>
      <c r="AD166" s="2"/>
      <c r="AE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I166" s="3"/>
      <c r="BK166" s="3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</row>
    <row r="167" spans="1:97">
      <c r="A167" s="3"/>
      <c r="B167" s="2"/>
      <c r="G167"/>
      <c r="H167" s="2"/>
      <c r="I167"/>
      <c r="J167" s="73"/>
      <c r="L167" s="5"/>
      <c r="O167" s="2"/>
      <c r="P167" s="2"/>
      <c r="Q167" s="2"/>
      <c r="R167" s="2"/>
      <c r="S167" s="104"/>
      <c r="T167" s="2"/>
      <c r="U167" s="2"/>
      <c r="V167" s="2"/>
      <c r="W167" s="2"/>
      <c r="X167" s="2"/>
      <c r="Y167" s="2"/>
      <c r="Z167" s="2"/>
      <c r="AC167" s="3"/>
      <c r="AD167" s="2"/>
      <c r="AE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I167" s="3"/>
      <c r="BK167" s="3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</row>
    <row r="168" spans="1:97">
      <c r="A168" s="3"/>
      <c r="B168" s="2"/>
      <c r="G168"/>
      <c r="H168" s="2"/>
      <c r="I168"/>
      <c r="J168" s="73"/>
      <c r="L168" s="5"/>
      <c r="O168" s="2"/>
      <c r="P168" s="2"/>
      <c r="Q168" s="2"/>
      <c r="R168" s="2"/>
      <c r="S168" s="104"/>
      <c r="T168" s="2"/>
      <c r="U168" s="2"/>
      <c r="V168" s="2"/>
      <c r="W168" s="2"/>
      <c r="X168" s="2"/>
      <c r="Y168" s="2"/>
      <c r="Z168" s="2"/>
      <c r="AC168" s="3"/>
      <c r="AD168" s="2"/>
      <c r="AE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I168" s="3"/>
      <c r="BK168" s="3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</row>
    <row r="169" spans="1:97">
      <c r="A169" s="3"/>
      <c r="B169" s="2"/>
      <c r="G169"/>
      <c r="H169" s="2"/>
      <c r="I169"/>
      <c r="J169" s="73"/>
      <c r="L169" s="5"/>
      <c r="O169" s="2"/>
      <c r="P169" s="2"/>
      <c r="Q169" s="2"/>
      <c r="R169" s="2"/>
      <c r="S169" s="104"/>
      <c r="T169" s="2"/>
      <c r="U169" s="2"/>
      <c r="V169" s="2"/>
      <c r="W169" s="2"/>
      <c r="X169" s="2"/>
      <c r="Y169" s="2"/>
      <c r="Z169" s="2"/>
      <c r="AC169" s="3"/>
      <c r="AD169" s="2"/>
      <c r="AE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I169" s="3"/>
      <c r="BK169" s="3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</row>
    <row r="170" spans="1:97">
      <c r="A170" s="3"/>
      <c r="B170" s="2"/>
      <c r="G170"/>
      <c r="H170" s="2"/>
      <c r="I170"/>
      <c r="J170" s="73"/>
      <c r="L170" s="5"/>
      <c r="O170" s="2"/>
      <c r="P170" s="2"/>
      <c r="Q170" s="2"/>
      <c r="R170" s="2"/>
      <c r="S170" s="104"/>
      <c r="T170" s="2"/>
      <c r="U170" s="2"/>
      <c r="V170" s="2"/>
      <c r="W170" s="2"/>
      <c r="X170" s="2"/>
      <c r="Y170" s="2"/>
      <c r="Z170" s="2"/>
      <c r="AC170" s="3"/>
      <c r="AD170" s="2"/>
      <c r="AE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I170" s="3"/>
      <c r="BK170" s="3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1:97">
      <c r="A171" s="3"/>
      <c r="B171" s="2"/>
      <c r="G171"/>
      <c r="H171" s="2"/>
      <c r="I171"/>
      <c r="J171" s="73"/>
      <c r="L171" s="5"/>
      <c r="O171" s="2"/>
      <c r="P171" s="2"/>
      <c r="Q171" s="2"/>
      <c r="R171" s="2"/>
      <c r="S171" s="104"/>
      <c r="T171" s="2"/>
      <c r="U171" s="2"/>
      <c r="V171" s="2"/>
      <c r="W171" s="2"/>
      <c r="X171" s="2"/>
      <c r="Y171" s="2"/>
      <c r="Z171" s="2"/>
      <c r="AC171" s="3"/>
      <c r="AD171" s="2"/>
      <c r="AE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I171" s="3"/>
      <c r="BK171" s="3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1:97">
      <c r="A172" s="3"/>
      <c r="B172" s="2"/>
      <c r="G172"/>
      <c r="H172" s="2"/>
      <c r="I172"/>
      <c r="J172" s="73"/>
      <c r="L172" s="5"/>
      <c r="O172" s="2"/>
      <c r="P172" s="2"/>
      <c r="Q172" s="2"/>
      <c r="R172" s="2"/>
      <c r="S172" s="104"/>
      <c r="T172" s="2"/>
      <c r="U172" s="2"/>
      <c r="V172" s="2"/>
      <c r="W172" s="2"/>
      <c r="X172" s="2"/>
      <c r="Y172" s="2"/>
      <c r="Z172" s="2"/>
      <c r="AC172" s="3"/>
      <c r="AD172" s="2"/>
      <c r="AE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I172" s="3"/>
      <c r="BK172" s="3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</row>
    <row r="173" spans="1:97">
      <c r="A173" s="3"/>
      <c r="B173" s="2"/>
      <c r="G173"/>
      <c r="H173" s="2"/>
      <c r="I173"/>
      <c r="J173" s="73"/>
      <c r="L173" s="5"/>
      <c r="O173" s="2"/>
      <c r="P173" s="2"/>
      <c r="Q173" s="2"/>
      <c r="R173" s="2"/>
      <c r="S173" s="104"/>
      <c r="T173" s="2"/>
      <c r="U173" s="2"/>
      <c r="V173" s="2"/>
      <c r="W173" s="2"/>
      <c r="X173" s="2"/>
      <c r="Y173" s="2"/>
      <c r="Z173" s="2"/>
      <c r="AC173" s="3"/>
      <c r="AD173" s="2"/>
      <c r="AE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I173" s="3"/>
      <c r="BK173" s="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</row>
    <row r="174" spans="1:97">
      <c r="A174" s="3"/>
      <c r="B174" s="2"/>
      <c r="G174"/>
      <c r="H174" s="2"/>
      <c r="I174"/>
      <c r="J174" s="73"/>
      <c r="L174" s="5"/>
      <c r="O174" s="2"/>
      <c r="P174" s="2"/>
      <c r="Q174" s="2"/>
      <c r="R174" s="2"/>
      <c r="S174" s="104"/>
      <c r="T174" s="2"/>
      <c r="U174" s="2"/>
      <c r="V174" s="2"/>
      <c r="W174" s="2"/>
      <c r="X174" s="2"/>
      <c r="Y174" s="2"/>
      <c r="Z174" s="2"/>
      <c r="AC174" s="3"/>
      <c r="AD174" s="2"/>
      <c r="AE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I174" s="3"/>
      <c r="BK174" s="3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</row>
    <row r="175" spans="1:97">
      <c r="A175" s="3"/>
      <c r="B175" s="2"/>
      <c r="G175"/>
      <c r="H175" s="2"/>
      <c r="I175"/>
      <c r="J175" s="73"/>
      <c r="L175" s="5"/>
      <c r="O175" s="2"/>
      <c r="P175" s="2"/>
      <c r="Q175" s="2"/>
      <c r="R175" s="2"/>
      <c r="S175" s="104"/>
      <c r="T175" s="2"/>
      <c r="U175" s="2"/>
      <c r="V175" s="2"/>
      <c r="W175" s="2"/>
      <c r="X175" s="2"/>
      <c r="Y175" s="2"/>
      <c r="Z175" s="2"/>
      <c r="AC175" s="3"/>
      <c r="AD175" s="2"/>
      <c r="AE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I175" s="3"/>
      <c r="BK175" s="3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</row>
    <row r="176" spans="1:97">
      <c r="A176" s="3"/>
      <c r="B176" s="2"/>
      <c r="G176"/>
      <c r="H176" s="2"/>
      <c r="I176"/>
      <c r="J176" s="73"/>
      <c r="L176" s="5"/>
      <c r="O176" s="2"/>
      <c r="P176" s="2"/>
      <c r="Q176" s="2"/>
      <c r="R176" s="2"/>
      <c r="S176" s="104"/>
      <c r="T176" s="2"/>
      <c r="U176" s="2"/>
      <c r="V176" s="2"/>
      <c r="W176" s="2"/>
      <c r="X176" s="2"/>
      <c r="Y176" s="2"/>
      <c r="Z176" s="2"/>
      <c r="AC176" s="3"/>
      <c r="AD176" s="2"/>
      <c r="AE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I176" s="3"/>
      <c r="BK176" s="3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</row>
    <row r="177" spans="1:97">
      <c r="A177" s="3"/>
      <c r="B177" s="2"/>
      <c r="G177"/>
      <c r="H177" s="2"/>
      <c r="I177"/>
      <c r="J177" s="73"/>
      <c r="L177" s="5"/>
      <c r="O177" s="2"/>
      <c r="P177" s="2"/>
      <c r="Q177" s="2"/>
      <c r="R177" s="2"/>
      <c r="S177" s="104"/>
      <c r="T177" s="2"/>
      <c r="U177" s="2"/>
      <c r="V177" s="2"/>
      <c r="W177" s="2"/>
      <c r="X177" s="2"/>
      <c r="Y177" s="2"/>
      <c r="Z177" s="2"/>
      <c r="AC177" s="3"/>
      <c r="AD177" s="2"/>
      <c r="AE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I177" s="3"/>
      <c r="BK177" s="3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</row>
    <row r="178" spans="1:97">
      <c r="A178" s="3"/>
      <c r="B178" s="2"/>
      <c r="G178"/>
      <c r="H178" s="2"/>
      <c r="I178"/>
      <c r="J178" s="73"/>
      <c r="L178" s="5"/>
      <c r="O178" s="2"/>
      <c r="P178" s="2"/>
      <c r="Q178" s="2"/>
      <c r="R178" s="2"/>
      <c r="S178" s="104"/>
      <c r="T178" s="2"/>
      <c r="U178" s="2"/>
      <c r="V178" s="2"/>
      <c r="W178" s="2"/>
      <c r="X178" s="2"/>
      <c r="Y178" s="2"/>
      <c r="Z178" s="2"/>
      <c r="AC178" s="3"/>
      <c r="AD178" s="2"/>
      <c r="AE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I178" s="3"/>
      <c r="BK178" s="3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</row>
    <row r="179" spans="1:97">
      <c r="A179" s="3"/>
      <c r="B179" s="2"/>
      <c r="G179"/>
      <c r="H179" s="2"/>
      <c r="I179"/>
      <c r="J179" s="73"/>
      <c r="L179" s="5"/>
      <c r="O179" s="2"/>
      <c r="P179" s="2"/>
      <c r="Q179" s="2"/>
      <c r="R179" s="2"/>
      <c r="S179" s="104"/>
      <c r="T179" s="2"/>
      <c r="U179" s="2"/>
      <c r="V179" s="2"/>
      <c r="W179" s="2"/>
      <c r="X179" s="2"/>
      <c r="Y179" s="2"/>
      <c r="Z179" s="2"/>
      <c r="AC179" s="3"/>
      <c r="AD179" s="2"/>
      <c r="AE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I179" s="3"/>
      <c r="BK179" s="3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</row>
    <row r="180" spans="1:97">
      <c r="A180" s="3"/>
      <c r="B180" s="2"/>
      <c r="G180"/>
      <c r="H180" s="2"/>
      <c r="I180"/>
      <c r="J180" s="73"/>
      <c r="L180" s="5"/>
      <c r="O180" s="2"/>
      <c r="P180" s="2"/>
      <c r="Q180" s="2"/>
      <c r="R180" s="2"/>
      <c r="S180" s="104"/>
      <c r="T180" s="2"/>
      <c r="U180" s="2"/>
      <c r="V180" s="2"/>
      <c r="W180" s="2"/>
      <c r="X180" s="2"/>
      <c r="Y180" s="2"/>
      <c r="Z180" s="2"/>
      <c r="AC180" s="3"/>
      <c r="AD180" s="2"/>
      <c r="AE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I180" s="3"/>
      <c r="BK180" s="3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1:97">
      <c r="A181" s="3"/>
      <c r="B181" s="2"/>
      <c r="G181"/>
      <c r="H181" s="2"/>
      <c r="I181"/>
      <c r="J181" s="73"/>
      <c r="L181" s="5"/>
      <c r="O181" s="2"/>
      <c r="P181" s="2"/>
      <c r="Q181" s="2"/>
      <c r="R181" s="2"/>
      <c r="S181" s="104"/>
      <c r="T181" s="2"/>
      <c r="U181" s="2"/>
      <c r="V181" s="2"/>
      <c r="W181" s="2"/>
      <c r="X181" s="2"/>
      <c r="Y181" s="2"/>
      <c r="Z181" s="2"/>
      <c r="AC181" s="3"/>
      <c r="AD181" s="2"/>
      <c r="AE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I181" s="3"/>
      <c r="BK181" s="3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1:97">
      <c r="A182" s="3"/>
      <c r="B182" s="2"/>
      <c r="G182"/>
      <c r="H182" s="2"/>
      <c r="I182"/>
      <c r="J182" s="73"/>
      <c r="L182" s="5"/>
      <c r="O182" s="2"/>
      <c r="P182" s="2"/>
      <c r="Q182" s="2"/>
      <c r="R182" s="2"/>
      <c r="S182" s="104"/>
      <c r="T182" s="2"/>
      <c r="U182" s="2"/>
      <c r="V182" s="2"/>
      <c r="W182" s="2"/>
      <c r="X182" s="2"/>
      <c r="Y182" s="2"/>
      <c r="Z182" s="2"/>
      <c r="AC182" s="3"/>
      <c r="AD182" s="2"/>
      <c r="AE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I182" s="3"/>
      <c r="BK182" s="3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</row>
    <row r="183" spans="1:97">
      <c r="A183" s="3"/>
      <c r="B183" s="2"/>
      <c r="G183"/>
      <c r="H183" s="2"/>
      <c r="I183"/>
      <c r="J183" s="73"/>
      <c r="L183" s="5"/>
      <c r="O183" s="2"/>
      <c r="P183" s="2"/>
      <c r="Q183" s="2"/>
      <c r="R183" s="2"/>
      <c r="S183" s="104"/>
      <c r="T183" s="2"/>
      <c r="U183" s="2"/>
      <c r="V183" s="2"/>
      <c r="W183" s="2"/>
      <c r="X183" s="2"/>
      <c r="Y183" s="2"/>
      <c r="Z183" s="2"/>
      <c r="AC183" s="3"/>
      <c r="AD183" s="2"/>
      <c r="AE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I183" s="3"/>
      <c r="BK183" s="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</row>
    <row r="184" spans="1:97">
      <c r="A184" s="3"/>
      <c r="B184" s="2"/>
      <c r="G184"/>
      <c r="H184" s="2"/>
      <c r="I184"/>
      <c r="J184" s="73"/>
      <c r="L184" s="5"/>
      <c r="O184" s="2"/>
      <c r="P184" s="2"/>
      <c r="Q184" s="2"/>
      <c r="R184" s="2"/>
      <c r="S184" s="104"/>
      <c r="T184" s="2"/>
      <c r="U184" s="2"/>
      <c r="V184" s="2"/>
      <c r="W184" s="2"/>
      <c r="X184" s="2"/>
      <c r="Y184" s="2"/>
      <c r="Z184" s="2"/>
      <c r="AC184" s="3"/>
      <c r="AD184" s="2"/>
      <c r="AE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I184" s="3"/>
      <c r="BK184" s="3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</row>
    <row r="185" spans="1:97">
      <c r="A185" s="3"/>
      <c r="B185" s="2"/>
      <c r="G185"/>
      <c r="H185" s="2"/>
      <c r="I185"/>
      <c r="J185" s="73"/>
      <c r="L185" s="5"/>
      <c r="O185" s="2"/>
      <c r="P185" s="2"/>
      <c r="Q185" s="2"/>
      <c r="R185" s="2"/>
      <c r="S185" s="104"/>
      <c r="T185" s="2"/>
      <c r="U185" s="2"/>
      <c r="V185" s="2"/>
      <c r="W185" s="2"/>
      <c r="X185" s="2"/>
      <c r="Y185" s="2"/>
      <c r="Z185" s="2"/>
      <c r="AC185" s="3"/>
      <c r="AD185" s="2"/>
      <c r="AE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I185" s="3"/>
      <c r="BK185" s="3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</row>
    <row r="186" spans="1:97">
      <c r="A186" s="3"/>
      <c r="B186" s="2"/>
      <c r="G186"/>
      <c r="H186" s="2"/>
      <c r="I186"/>
      <c r="J186" s="73"/>
      <c r="L186" s="5"/>
      <c r="O186" s="2"/>
      <c r="P186" s="2"/>
      <c r="Q186" s="2"/>
      <c r="R186" s="2"/>
      <c r="S186" s="104"/>
      <c r="T186" s="2"/>
      <c r="U186" s="2"/>
      <c r="V186" s="2"/>
      <c r="W186" s="2"/>
      <c r="X186" s="2"/>
      <c r="Y186" s="2"/>
      <c r="Z186" s="2"/>
      <c r="AC186" s="3"/>
      <c r="AD186" s="2"/>
      <c r="AE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I186" s="3"/>
      <c r="BK186" s="3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</row>
    <row r="187" spans="1:97">
      <c r="A187" s="3"/>
      <c r="B187" s="2"/>
      <c r="G187"/>
      <c r="H187" s="2"/>
      <c r="I187"/>
      <c r="J187" s="73"/>
      <c r="L187" s="5"/>
      <c r="O187" s="2"/>
      <c r="P187" s="2"/>
      <c r="Q187" s="2"/>
      <c r="R187" s="2"/>
      <c r="S187" s="104"/>
      <c r="T187" s="2"/>
      <c r="U187" s="2"/>
      <c r="V187" s="2"/>
      <c r="W187" s="2"/>
      <c r="X187" s="2"/>
      <c r="Y187" s="2"/>
      <c r="Z187" s="2"/>
      <c r="AC187" s="3"/>
      <c r="AD187" s="2"/>
      <c r="AE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I187" s="3"/>
      <c r="BK187" s="3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</row>
    <row r="188" spans="1:97">
      <c r="A188" s="3"/>
      <c r="B188" s="2"/>
      <c r="G188"/>
      <c r="H188" s="2"/>
      <c r="I188"/>
      <c r="J188" s="73"/>
      <c r="L188" s="5"/>
      <c r="O188" s="2"/>
      <c r="P188" s="2"/>
      <c r="Q188" s="2"/>
      <c r="R188" s="2"/>
      <c r="S188" s="104"/>
      <c r="T188" s="2"/>
      <c r="U188" s="2"/>
      <c r="V188" s="2"/>
      <c r="W188" s="2"/>
      <c r="X188" s="2"/>
      <c r="Y188" s="2"/>
      <c r="Z188" s="2"/>
      <c r="AC188" s="3"/>
      <c r="AD188" s="2"/>
      <c r="AE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I188" s="3"/>
      <c r="BK188" s="3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</row>
    <row r="189" spans="1:97">
      <c r="A189" s="3"/>
      <c r="B189" s="2"/>
      <c r="G189"/>
      <c r="H189" s="2"/>
      <c r="I189"/>
      <c r="J189" s="73"/>
      <c r="L189" s="5"/>
      <c r="O189" s="2"/>
      <c r="P189" s="2"/>
      <c r="Q189" s="2"/>
      <c r="R189" s="2"/>
      <c r="S189" s="104"/>
      <c r="T189" s="2"/>
      <c r="U189" s="2"/>
      <c r="V189" s="2"/>
      <c r="W189" s="2"/>
      <c r="X189" s="2"/>
      <c r="Y189" s="2"/>
      <c r="Z189" s="2"/>
      <c r="AC189" s="3"/>
      <c r="AD189" s="2"/>
      <c r="AE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I189" s="3"/>
      <c r="BK189" s="3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</row>
    <row r="190" spans="1:97">
      <c r="A190" s="3"/>
      <c r="B190" s="2"/>
      <c r="G190"/>
      <c r="H190" s="2"/>
      <c r="I190"/>
      <c r="J190" s="73"/>
      <c r="L190" s="5"/>
      <c r="O190" s="2"/>
      <c r="P190" s="2"/>
      <c r="Q190" s="2"/>
      <c r="R190" s="2"/>
      <c r="S190" s="104"/>
      <c r="T190" s="2"/>
      <c r="U190" s="2"/>
      <c r="V190" s="2"/>
      <c r="W190" s="2"/>
      <c r="X190" s="2"/>
      <c r="Y190" s="2"/>
      <c r="Z190" s="2"/>
      <c r="AC190" s="3"/>
      <c r="AD190" s="2"/>
      <c r="AE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I190" s="3"/>
      <c r="BK190" s="3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</row>
    <row r="191" spans="1:97">
      <c r="A191" s="3"/>
      <c r="B191" s="2"/>
      <c r="G191"/>
      <c r="H191" s="2"/>
      <c r="I191"/>
      <c r="J191" s="73"/>
      <c r="L191" s="5"/>
      <c r="O191" s="2"/>
      <c r="P191" s="2"/>
      <c r="Q191" s="2"/>
      <c r="R191" s="2"/>
      <c r="S191" s="104"/>
      <c r="T191" s="2"/>
      <c r="U191" s="2"/>
      <c r="V191" s="2"/>
      <c r="W191" s="2"/>
      <c r="X191" s="2"/>
      <c r="Y191" s="2"/>
      <c r="Z191" s="2"/>
      <c r="AC191" s="3"/>
      <c r="AD191" s="2"/>
      <c r="AE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I191" s="3"/>
      <c r="BK191" s="3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</row>
    <row r="192" spans="1:97">
      <c r="A192" s="3"/>
      <c r="B192" s="2"/>
      <c r="G192"/>
      <c r="H192" s="2"/>
      <c r="I192"/>
      <c r="J192" s="73"/>
      <c r="L192" s="5"/>
      <c r="O192" s="2"/>
      <c r="P192" s="2"/>
      <c r="Q192" s="2"/>
      <c r="R192" s="2"/>
      <c r="S192" s="104"/>
      <c r="T192" s="2"/>
      <c r="U192" s="2"/>
      <c r="V192" s="2"/>
      <c r="W192" s="2"/>
      <c r="X192" s="2"/>
      <c r="Y192" s="2"/>
      <c r="Z192" s="2"/>
      <c r="AC192" s="3"/>
      <c r="AD192" s="2"/>
      <c r="AE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I192" s="3"/>
      <c r="BK192" s="3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</row>
    <row r="193" spans="1:97">
      <c r="A193" s="3"/>
      <c r="B193" s="2"/>
      <c r="G193"/>
      <c r="H193" s="2"/>
      <c r="I193"/>
      <c r="J193" s="73"/>
      <c r="L193" s="5"/>
      <c r="O193" s="2"/>
      <c r="P193" s="2"/>
      <c r="Q193" s="2"/>
      <c r="R193" s="2"/>
      <c r="S193" s="104"/>
      <c r="T193" s="2"/>
      <c r="U193" s="2"/>
      <c r="V193" s="2"/>
      <c r="W193" s="2"/>
      <c r="X193" s="2"/>
      <c r="Y193" s="2"/>
      <c r="Z193" s="2"/>
      <c r="AC193" s="3"/>
      <c r="AD193" s="2"/>
      <c r="AE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I193" s="3"/>
      <c r="BK193" s="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</row>
    <row r="194" spans="1:97">
      <c r="A194" s="3"/>
      <c r="B194" s="2"/>
      <c r="G194"/>
      <c r="H194" s="2"/>
      <c r="I194"/>
      <c r="J194" s="73"/>
      <c r="L194" s="5"/>
      <c r="O194" s="2"/>
      <c r="P194" s="2"/>
      <c r="Q194" s="2"/>
      <c r="R194" s="2"/>
      <c r="S194" s="104"/>
      <c r="T194" s="2"/>
      <c r="U194" s="2"/>
      <c r="V194" s="2"/>
      <c r="W194" s="2"/>
      <c r="X194" s="2"/>
      <c r="Y194" s="2"/>
      <c r="Z194" s="2"/>
      <c r="AC194" s="3"/>
      <c r="AD194" s="2"/>
      <c r="AE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I194" s="3"/>
      <c r="BK194" s="3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</row>
    <row r="195" spans="1:97">
      <c r="A195" s="3"/>
      <c r="B195" s="2"/>
      <c r="G195"/>
      <c r="H195" s="2"/>
      <c r="I195"/>
      <c r="J195" s="73"/>
      <c r="L195" s="5"/>
      <c r="O195" s="2"/>
      <c r="P195" s="2"/>
      <c r="Q195" s="2"/>
      <c r="R195" s="2"/>
      <c r="S195" s="104"/>
      <c r="T195" s="2"/>
      <c r="U195" s="2"/>
      <c r="V195" s="2"/>
      <c r="W195" s="2"/>
      <c r="X195" s="2"/>
      <c r="Y195" s="2"/>
      <c r="Z195" s="2"/>
      <c r="AC195" s="3"/>
      <c r="AD195" s="2"/>
      <c r="AE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I195" s="3"/>
      <c r="BK195" s="3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</row>
    <row r="196" spans="1:97">
      <c r="A196" s="3"/>
      <c r="B196" s="2"/>
      <c r="G196"/>
      <c r="H196" s="2"/>
      <c r="I196"/>
      <c r="J196" s="73"/>
      <c r="L196" s="5"/>
      <c r="O196" s="2"/>
      <c r="P196" s="2"/>
      <c r="Q196" s="2"/>
      <c r="R196" s="2"/>
      <c r="S196" s="104"/>
      <c r="T196" s="2"/>
      <c r="U196" s="2"/>
      <c r="V196" s="2"/>
      <c r="W196" s="2"/>
      <c r="X196" s="2"/>
      <c r="Y196" s="2"/>
      <c r="Z196" s="2"/>
      <c r="AC196" s="3"/>
      <c r="AD196" s="2"/>
      <c r="AE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I196" s="3"/>
      <c r="BK196" s="3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</row>
    <row r="197" spans="1:97">
      <c r="A197" s="3"/>
      <c r="B197" s="2"/>
      <c r="G197"/>
      <c r="H197" s="2"/>
      <c r="I197"/>
      <c r="J197" s="73"/>
      <c r="L197" s="5"/>
      <c r="O197" s="2"/>
      <c r="P197" s="2"/>
      <c r="Q197" s="2"/>
      <c r="R197" s="2"/>
      <c r="S197" s="104"/>
      <c r="T197" s="2"/>
      <c r="U197" s="2"/>
      <c r="V197" s="2"/>
      <c r="W197" s="2"/>
      <c r="X197" s="2"/>
      <c r="Y197" s="2"/>
      <c r="Z197" s="2"/>
      <c r="AC197" s="3"/>
      <c r="AD197" s="2"/>
      <c r="AE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I197" s="3"/>
      <c r="BK197" s="3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</row>
    <row r="198" spans="1:97">
      <c r="A198" s="3"/>
      <c r="B198" s="2"/>
      <c r="G198"/>
      <c r="H198" s="2"/>
      <c r="I198"/>
      <c r="J198" s="73"/>
      <c r="L198" s="5"/>
      <c r="O198" s="2"/>
      <c r="P198" s="2"/>
      <c r="Q198" s="2"/>
      <c r="R198" s="2"/>
      <c r="S198" s="104"/>
      <c r="T198" s="2"/>
      <c r="U198" s="2"/>
      <c r="V198" s="2"/>
      <c r="W198" s="2"/>
      <c r="X198" s="2"/>
      <c r="Y198" s="2"/>
      <c r="Z198" s="2"/>
      <c r="AC198" s="3"/>
      <c r="AD198" s="2"/>
      <c r="AE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I198" s="3"/>
      <c r="BK198" s="3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</row>
    <row r="199" spans="1:97">
      <c r="A199" s="3"/>
      <c r="B199" s="2"/>
      <c r="G199"/>
      <c r="H199" s="2"/>
      <c r="I199"/>
      <c r="J199" s="73"/>
      <c r="L199" s="5"/>
      <c r="O199" s="2"/>
      <c r="P199" s="2"/>
      <c r="Q199" s="2"/>
      <c r="R199" s="2"/>
      <c r="S199" s="104"/>
      <c r="T199" s="2"/>
      <c r="U199" s="2"/>
      <c r="V199" s="2"/>
      <c r="W199" s="2"/>
      <c r="X199" s="2"/>
      <c r="Y199" s="2"/>
      <c r="Z199" s="2"/>
      <c r="AC199" s="3"/>
      <c r="AD199" s="2"/>
      <c r="AE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I199" s="3"/>
      <c r="BK199" s="3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</row>
    <row r="200" spans="1:97">
      <c r="A200" s="3"/>
      <c r="B200" s="2"/>
      <c r="G200"/>
      <c r="H200" s="2"/>
      <c r="I200"/>
      <c r="J200" s="73"/>
      <c r="L200" s="5"/>
      <c r="O200" s="2"/>
      <c r="P200" s="2"/>
      <c r="Q200" s="2"/>
      <c r="R200" s="2"/>
      <c r="S200" s="104"/>
      <c r="T200" s="2"/>
      <c r="U200" s="2"/>
      <c r="V200" s="2"/>
      <c r="W200" s="2"/>
      <c r="X200" s="2"/>
      <c r="Y200" s="2"/>
      <c r="Z200" s="2"/>
      <c r="AC200" s="3"/>
      <c r="AD200" s="2"/>
      <c r="AE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I200" s="3"/>
      <c r="BK200" s="3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</row>
    <row r="201" spans="1:97">
      <c r="A201" s="3"/>
      <c r="B201" s="2"/>
      <c r="G201"/>
      <c r="H201" s="2"/>
      <c r="I201"/>
      <c r="J201" s="73"/>
      <c r="L201" s="5"/>
      <c r="O201" s="2"/>
      <c r="P201" s="2"/>
      <c r="Q201" s="2"/>
      <c r="R201" s="2"/>
      <c r="S201" s="104"/>
      <c r="T201" s="2"/>
      <c r="U201" s="2"/>
      <c r="V201" s="2"/>
      <c r="W201" s="2"/>
      <c r="X201" s="2"/>
      <c r="Y201" s="2"/>
      <c r="Z201" s="2"/>
      <c r="AC201" s="3"/>
      <c r="AD201" s="2"/>
      <c r="AE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I201" s="3"/>
      <c r="BK201" s="3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</row>
    <row r="202" spans="1:97">
      <c r="A202" s="3"/>
      <c r="B202" s="2"/>
      <c r="G202"/>
      <c r="H202" s="2"/>
      <c r="I202"/>
      <c r="J202" s="73"/>
      <c r="L202" s="5"/>
      <c r="O202" s="2"/>
      <c r="P202" s="2"/>
      <c r="Q202" s="2"/>
      <c r="R202" s="2"/>
      <c r="S202" s="104"/>
      <c r="T202" s="2"/>
      <c r="U202" s="2"/>
      <c r="V202" s="2"/>
      <c r="W202" s="2"/>
      <c r="X202" s="2"/>
      <c r="Y202" s="2"/>
      <c r="Z202" s="2"/>
      <c r="AC202" s="3"/>
      <c r="AD202" s="2"/>
      <c r="AE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I202" s="3"/>
      <c r="BK202" s="3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</row>
    <row r="203" spans="1:97">
      <c r="A203" s="3"/>
      <c r="B203" s="2"/>
      <c r="G203"/>
      <c r="H203" s="2"/>
      <c r="I203"/>
      <c r="J203" s="73"/>
      <c r="L203" s="5"/>
      <c r="O203" s="2"/>
      <c r="P203" s="2"/>
      <c r="Q203" s="2"/>
      <c r="R203" s="2"/>
      <c r="S203" s="104"/>
      <c r="T203" s="2"/>
      <c r="U203" s="2"/>
      <c r="V203" s="2"/>
      <c r="W203" s="2"/>
      <c r="X203" s="2"/>
      <c r="Y203" s="2"/>
      <c r="Z203" s="2"/>
      <c r="AC203" s="3"/>
      <c r="AD203" s="2"/>
      <c r="AE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I203" s="3"/>
      <c r="BK203" s="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</row>
    <row r="204" spans="1:97">
      <c r="A204" s="3"/>
      <c r="B204" s="2"/>
      <c r="G204"/>
      <c r="H204" s="2"/>
      <c r="I204"/>
      <c r="J204" s="73"/>
      <c r="L204" s="5"/>
      <c r="O204" s="2"/>
      <c r="P204" s="2"/>
      <c r="Q204" s="2"/>
      <c r="R204" s="2"/>
      <c r="S204" s="104"/>
      <c r="T204" s="2"/>
      <c r="U204" s="2"/>
      <c r="V204" s="2"/>
      <c r="W204" s="2"/>
      <c r="X204" s="2"/>
      <c r="Y204" s="2"/>
      <c r="Z204" s="2"/>
      <c r="AC204" s="3"/>
      <c r="AD204" s="2"/>
      <c r="AE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I204" s="3"/>
      <c r="BK204" s="3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</row>
    <row r="205" spans="1:97">
      <c r="A205" s="3"/>
      <c r="B205" s="2"/>
      <c r="G205"/>
      <c r="H205" s="2"/>
      <c r="I205"/>
      <c r="J205" s="73"/>
      <c r="L205" s="5"/>
      <c r="O205" s="2"/>
      <c r="P205" s="2"/>
      <c r="Q205" s="2"/>
      <c r="R205" s="2"/>
      <c r="S205" s="104"/>
      <c r="T205" s="2"/>
      <c r="U205" s="2"/>
      <c r="V205" s="2"/>
      <c r="W205" s="2"/>
      <c r="X205" s="2"/>
      <c r="Y205" s="2"/>
      <c r="Z205" s="2"/>
      <c r="AC205" s="3"/>
      <c r="AD205" s="2"/>
      <c r="AE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I205" s="3"/>
      <c r="BK205" s="3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</row>
    <row r="206" spans="1:97">
      <c r="A206" s="3"/>
      <c r="B206" s="2"/>
      <c r="G206"/>
      <c r="H206" s="2"/>
      <c r="I206"/>
      <c r="J206" s="73"/>
      <c r="L206" s="5"/>
      <c r="O206" s="2"/>
      <c r="P206" s="2"/>
      <c r="Q206" s="2"/>
      <c r="R206" s="2"/>
      <c r="S206" s="104"/>
      <c r="T206" s="2"/>
      <c r="U206" s="2"/>
      <c r="V206" s="2"/>
      <c r="W206" s="2"/>
      <c r="X206" s="2"/>
      <c r="Y206" s="2"/>
      <c r="Z206" s="2"/>
      <c r="AC206" s="3"/>
      <c r="AD206" s="2"/>
      <c r="AE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I206" s="3"/>
      <c r="BK206" s="3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</row>
    <row r="207" spans="1:97">
      <c r="A207" s="3"/>
      <c r="B207" s="2"/>
      <c r="G207"/>
      <c r="H207" s="2"/>
      <c r="I207"/>
      <c r="J207" s="73"/>
      <c r="L207" s="5"/>
      <c r="O207" s="2"/>
      <c r="P207" s="2"/>
      <c r="Q207" s="2"/>
      <c r="R207" s="2"/>
      <c r="S207" s="104"/>
      <c r="T207" s="2"/>
      <c r="U207" s="2"/>
      <c r="V207" s="2"/>
      <c r="W207" s="2"/>
      <c r="X207" s="2"/>
      <c r="Y207" s="2"/>
      <c r="Z207" s="2"/>
      <c r="AC207" s="3"/>
      <c r="AD207" s="2"/>
      <c r="AE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I207" s="3"/>
      <c r="BK207" s="3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</row>
    <row r="208" spans="1:97">
      <c r="A208" s="3"/>
      <c r="B208" s="2"/>
      <c r="G208"/>
      <c r="H208" s="2"/>
      <c r="I208"/>
      <c r="J208" s="73"/>
      <c r="L208" s="5"/>
      <c r="O208" s="2"/>
      <c r="P208" s="2"/>
      <c r="Q208" s="2"/>
      <c r="R208" s="2"/>
      <c r="S208" s="104"/>
      <c r="T208" s="2"/>
      <c r="U208" s="2"/>
      <c r="V208" s="2"/>
      <c r="W208" s="2"/>
      <c r="X208" s="2"/>
      <c r="Y208" s="2"/>
      <c r="Z208" s="2"/>
      <c r="AC208" s="3"/>
      <c r="AD208" s="2"/>
      <c r="AE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I208" s="3"/>
      <c r="BK208" s="3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</row>
    <row r="209" spans="1:97">
      <c r="A209" s="3"/>
      <c r="B209" s="2"/>
      <c r="G209"/>
      <c r="H209" s="2"/>
      <c r="I209"/>
      <c r="J209" s="73"/>
      <c r="L209" s="5"/>
      <c r="O209" s="2"/>
      <c r="P209" s="2"/>
      <c r="Q209" s="2"/>
      <c r="R209" s="2"/>
      <c r="S209" s="104"/>
      <c r="T209" s="2"/>
      <c r="U209" s="2"/>
      <c r="V209" s="2"/>
      <c r="W209" s="2"/>
      <c r="X209" s="2"/>
      <c r="Y209" s="2"/>
      <c r="Z209" s="2"/>
      <c r="AC209" s="3"/>
      <c r="AD209" s="2"/>
      <c r="AE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I209" s="3"/>
      <c r="BK209" s="3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</row>
    <row r="210" spans="1:97">
      <c r="A210" s="3"/>
      <c r="B210" s="2"/>
      <c r="G210"/>
      <c r="H210" s="2"/>
      <c r="I210"/>
      <c r="J210" s="73"/>
      <c r="L210" s="5"/>
      <c r="O210" s="2"/>
      <c r="P210" s="2"/>
      <c r="Q210" s="2"/>
      <c r="R210" s="2"/>
      <c r="S210" s="104"/>
      <c r="T210" s="2"/>
      <c r="U210" s="2"/>
      <c r="V210" s="2"/>
      <c r="W210" s="2"/>
      <c r="X210" s="2"/>
      <c r="Y210" s="2"/>
      <c r="Z210" s="2"/>
      <c r="AC210" s="3"/>
      <c r="AD210" s="2"/>
      <c r="AE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I210" s="3"/>
      <c r="BK210" s="3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</row>
    <row r="211" spans="1:97">
      <c r="A211" s="3"/>
      <c r="B211" s="2"/>
      <c r="G211"/>
      <c r="H211" s="2"/>
      <c r="I211"/>
      <c r="J211" s="73"/>
      <c r="L211" s="5"/>
      <c r="O211" s="2"/>
      <c r="P211" s="2"/>
      <c r="Q211" s="2"/>
      <c r="R211" s="2"/>
      <c r="S211" s="104"/>
      <c r="T211" s="2"/>
      <c r="U211" s="2"/>
      <c r="V211" s="2"/>
      <c r="W211" s="2"/>
      <c r="X211" s="2"/>
      <c r="Y211" s="2"/>
      <c r="Z211" s="2"/>
      <c r="AC211" s="3"/>
      <c r="AD211" s="2"/>
      <c r="AE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I211" s="3"/>
      <c r="BK211" s="3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</row>
    <row r="212" spans="1:97">
      <c r="A212" s="3"/>
      <c r="B212" s="2"/>
      <c r="G212"/>
      <c r="H212" s="2"/>
      <c r="I212"/>
      <c r="J212" s="73"/>
      <c r="L212" s="5"/>
      <c r="O212" s="2"/>
      <c r="P212" s="2"/>
      <c r="Q212" s="2"/>
      <c r="R212" s="2"/>
      <c r="S212" s="104"/>
      <c r="T212" s="2"/>
      <c r="U212" s="2"/>
      <c r="V212" s="2"/>
      <c r="W212" s="2"/>
      <c r="X212" s="2"/>
      <c r="Y212" s="2"/>
      <c r="Z212" s="2"/>
      <c r="AC212" s="3"/>
      <c r="AD212" s="2"/>
      <c r="AE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I212" s="3"/>
      <c r="BK212" s="3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</row>
    <row r="213" spans="1:97">
      <c r="A213" s="3"/>
      <c r="B213" s="2"/>
      <c r="G213"/>
      <c r="H213" s="2"/>
      <c r="I213"/>
      <c r="J213" s="73"/>
      <c r="L213" s="5"/>
      <c r="O213" s="2"/>
      <c r="P213" s="2"/>
      <c r="Q213" s="2"/>
      <c r="R213" s="2"/>
      <c r="S213" s="104"/>
      <c r="T213" s="2"/>
      <c r="U213" s="2"/>
      <c r="V213" s="2"/>
      <c r="W213" s="2"/>
      <c r="X213" s="2"/>
      <c r="Y213" s="2"/>
      <c r="Z213" s="2"/>
      <c r="AC213" s="3"/>
      <c r="AD213" s="2"/>
      <c r="AE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I213" s="3"/>
      <c r="BK213" s="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</row>
    <row r="214" spans="1:97">
      <c r="A214" s="3"/>
      <c r="B214" s="2"/>
      <c r="G214"/>
      <c r="H214" s="2"/>
      <c r="I214"/>
      <c r="J214" s="73"/>
      <c r="L214" s="5"/>
      <c r="O214" s="2"/>
      <c r="P214" s="2"/>
      <c r="Q214" s="2"/>
      <c r="R214" s="2"/>
      <c r="S214" s="104"/>
      <c r="T214" s="2"/>
      <c r="U214" s="2"/>
      <c r="V214" s="2"/>
      <c r="W214" s="2"/>
      <c r="X214" s="2"/>
      <c r="Y214" s="2"/>
      <c r="Z214" s="2"/>
      <c r="AC214" s="3"/>
      <c r="AD214" s="2"/>
      <c r="AE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I214" s="3"/>
      <c r="BK214" s="3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</row>
    <row r="215" spans="1:97">
      <c r="A215" s="3"/>
      <c r="B215" s="2"/>
      <c r="G215"/>
      <c r="H215" s="2"/>
      <c r="I215"/>
      <c r="J215" s="73"/>
      <c r="L215" s="5"/>
      <c r="O215" s="2"/>
      <c r="P215" s="2"/>
      <c r="Q215" s="2"/>
      <c r="R215" s="2"/>
      <c r="S215" s="104"/>
      <c r="T215" s="2"/>
      <c r="U215" s="2"/>
      <c r="V215" s="2"/>
      <c r="W215" s="2"/>
      <c r="X215" s="2"/>
      <c r="Y215" s="2"/>
      <c r="Z215" s="2"/>
      <c r="AC215" s="3"/>
      <c r="AD215" s="2"/>
      <c r="AE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I215" s="3"/>
      <c r="BK215" s="3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</row>
    <row r="216" spans="1:97">
      <c r="A216" s="3"/>
      <c r="B216" s="2"/>
      <c r="G216"/>
      <c r="H216" s="2"/>
      <c r="I216"/>
      <c r="J216" s="73"/>
      <c r="L216" s="5"/>
      <c r="O216" s="2"/>
      <c r="P216" s="2"/>
      <c r="Q216" s="2"/>
      <c r="R216" s="2"/>
      <c r="S216" s="104"/>
      <c r="T216" s="2"/>
      <c r="U216" s="2"/>
      <c r="V216" s="2"/>
      <c r="W216" s="2"/>
      <c r="X216" s="2"/>
      <c r="Y216" s="2"/>
      <c r="Z216" s="2"/>
      <c r="AC216" s="3"/>
      <c r="AD216" s="2"/>
      <c r="AE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I216" s="3"/>
      <c r="BK216" s="3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</row>
    <row r="217" spans="1:97">
      <c r="A217" s="3"/>
      <c r="B217" s="2"/>
      <c r="G217"/>
      <c r="H217" s="2"/>
      <c r="I217"/>
      <c r="J217" s="73"/>
      <c r="L217" s="5"/>
      <c r="O217" s="2"/>
      <c r="P217" s="2"/>
      <c r="Q217" s="2"/>
      <c r="R217" s="2"/>
      <c r="S217" s="104"/>
      <c r="T217" s="2"/>
      <c r="U217" s="2"/>
      <c r="V217" s="2"/>
      <c r="W217" s="2"/>
      <c r="X217" s="2"/>
      <c r="Y217" s="2"/>
      <c r="Z217" s="2"/>
      <c r="AC217" s="3"/>
      <c r="AD217" s="2"/>
      <c r="AE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I217" s="3"/>
      <c r="BK217" s="3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</row>
    <row r="218" spans="1:97">
      <c r="A218" s="3"/>
      <c r="B218" s="2"/>
      <c r="G218"/>
      <c r="H218" s="2"/>
      <c r="I218"/>
      <c r="J218" s="73"/>
      <c r="L218" s="5"/>
      <c r="O218" s="2"/>
      <c r="P218" s="2"/>
      <c r="Q218" s="2"/>
      <c r="R218" s="2"/>
      <c r="S218" s="104"/>
      <c r="T218" s="2"/>
      <c r="U218" s="2"/>
      <c r="V218" s="2"/>
      <c r="W218" s="2"/>
      <c r="X218" s="2"/>
      <c r="Y218" s="2"/>
      <c r="Z218" s="2"/>
      <c r="AC218" s="3"/>
      <c r="AD218" s="2"/>
      <c r="AE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I218" s="3"/>
      <c r="BK218" s="3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</row>
    <row r="219" spans="1:97">
      <c r="A219" s="3"/>
      <c r="B219" s="2"/>
      <c r="G219"/>
      <c r="H219" s="2"/>
      <c r="I219"/>
      <c r="J219" s="73"/>
      <c r="L219" s="5"/>
      <c r="O219" s="2"/>
      <c r="P219" s="2"/>
      <c r="Q219" s="2"/>
      <c r="R219" s="2"/>
      <c r="S219" s="104"/>
      <c r="T219" s="2"/>
      <c r="U219" s="2"/>
      <c r="V219" s="2"/>
      <c r="W219" s="2"/>
      <c r="X219" s="2"/>
      <c r="Y219" s="2"/>
      <c r="Z219" s="2"/>
      <c r="AC219" s="3"/>
      <c r="AD219" s="2"/>
      <c r="AE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I219" s="3"/>
      <c r="BK219" s="3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</row>
    <row r="220" spans="1:97">
      <c r="A220" s="3"/>
      <c r="B220" s="2"/>
      <c r="G220"/>
      <c r="H220" s="2"/>
      <c r="I220"/>
      <c r="J220" s="73"/>
      <c r="L220" s="5"/>
      <c r="O220" s="2"/>
      <c r="P220" s="2"/>
      <c r="Q220" s="2"/>
      <c r="R220" s="2"/>
      <c r="S220" s="104"/>
      <c r="T220" s="2"/>
      <c r="U220" s="2"/>
      <c r="V220" s="2"/>
      <c r="W220" s="2"/>
      <c r="X220" s="2"/>
      <c r="Y220" s="2"/>
      <c r="Z220" s="2"/>
      <c r="AC220" s="3"/>
      <c r="AD220" s="2"/>
      <c r="AE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I220" s="3"/>
      <c r="BK220" s="3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</row>
    <row r="221" spans="1:97">
      <c r="A221" s="3"/>
      <c r="B221" s="2"/>
      <c r="G221"/>
      <c r="H221" s="2"/>
      <c r="I221"/>
      <c r="J221" s="73"/>
      <c r="L221" s="5"/>
      <c r="O221" s="2"/>
      <c r="P221" s="2"/>
      <c r="Q221" s="2"/>
      <c r="R221" s="2"/>
      <c r="S221" s="104"/>
      <c r="T221" s="2"/>
      <c r="U221" s="2"/>
      <c r="V221" s="2"/>
      <c r="W221" s="2"/>
      <c r="X221" s="2"/>
      <c r="Y221" s="2"/>
      <c r="Z221" s="2"/>
      <c r="AC221" s="3"/>
      <c r="AD221" s="2"/>
      <c r="AE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I221" s="3"/>
      <c r="BK221" s="3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</row>
    <row r="222" spans="1:97">
      <c r="A222" s="3"/>
      <c r="B222" s="2"/>
      <c r="G222"/>
      <c r="H222" s="2"/>
      <c r="I222"/>
      <c r="J222" s="73"/>
      <c r="L222" s="5"/>
      <c r="O222" s="2"/>
      <c r="P222" s="2"/>
      <c r="Q222" s="2"/>
      <c r="R222" s="2"/>
      <c r="S222" s="104"/>
      <c r="T222" s="2"/>
      <c r="U222" s="2"/>
      <c r="V222" s="2"/>
      <c r="W222" s="2"/>
      <c r="X222" s="2"/>
      <c r="Y222" s="2"/>
      <c r="Z222" s="2"/>
      <c r="AC222" s="3"/>
      <c r="AD222" s="2"/>
      <c r="AE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I222" s="3"/>
      <c r="BK222" s="3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</row>
    <row r="223" spans="1:97">
      <c r="A223" s="3"/>
      <c r="B223" s="2"/>
      <c r="G223"/>
      <c r="H223" s="2"/>
      <c r="I223"/>
      <c r="J223" s="73"/>
      <c r="L223" s="5"/>
      <c r="O223" s="2"/>
      <c r="P223" s="2"/>
      <c r="Q223" s="2"/>
      <c r="R223" s="2"/>
      <c r="S223" s="104"/>
      <c r="T223" s="2"/>
      <c r="U223" s="2"/>
      <c r="V223" s="2"/>
      <c r="W223" s="2"/>
      <c r="X223" s="2"/>
      <c r="Y223" s="2"/>
      <c r="Z223" s="2"/>
      <c r="AC223" s="3"/>
      <c r="AD223" s="2"/>
      <c r="AE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I223" s="3"/>
      <c r="BK223" s="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</row>
    <row r="224" spans="1:97">
      <c r="A224" s="3"/>
      <c r="B224" s="2"/>
      <c r="G224"/>
      <c r="H224" s="2"/>
      <c r="I224"/>
      <c r="J224" s="73"/>
      <c r="L224" s="5"/>
      <c r="O224" s="2"/>
      <c r="P224" s="2"/>
      <c r="Q224" s="2"/>
      <c r="R224" s="2"/>
      <c r="S224" s="104"/>
      <c r="T224" s="2"/>
      <c r="U224" s="2"/>
      <c r="V224" s="2"/>
      <c r="W224" s="2"/>
      <c r="X224" s="2"/>
      <c r="Y224" s="2"/>
      <c r="Z224" s="2"/>
      <c r="AC224" s="3"/>
      <c r="AD224" s="2"/>
      <c r="AE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I224" s="3"/>
      <c r="BK224" s="3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</row>
    <row r="225" spans="1:97">
      <c r="A225" s="3"/>
      <c r="B225" s="2"/>
      <c r="G225"/>
      <c r="H225" s="2"/>
      <c r="I225"/>
      <c r="J225" s="73"/>
      <c r="L225" s="5"/>
      <c r="O225" s="2"/>
      <c r="P225" s="2"/>
      <c r="Q225" s="2"/>
      <c r="R225" s="2"/>
      <c r="S225" s="104"/>
      <c r="T225" s="2"/>
      <c r="U225" s="2"/>
      <c r="V225" s="2"/>
      <c r="W225" s="2"/>
      <c r="X225" s="2"/>
      <c r="Y225" s="2"/>
      <c r="Z225" s="2"/>
      <c r="AC225" s="3"/>
      <c r="AD225" s="2"/>
      <c r="AE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I225" s="3"/>
      <c r="BK225" s="3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</row>
    <row r="226" spans="1:97">
      <c r="A226" s="3"/>
      <c r="B226" s="2"/>
      <c r="G226"/>
      <c r="H226" s="2"/>
      <c r="I226"/>
      <c r="J226" s="73"/>
      <c r="L226" s="5"/>
      <c r="O226" s="2"/>
      <c r="P226" s="2"/>
      <c r="Q226" s="2"/>
      <c r="R226" s="2"/>
      <c r="S226" s="104"/>
      <c r="T226" s="2"/>
      <c r="U226" s="2"/>
      <c r="V226" s="2"/>
      <c r="W226" s="2"/>
      <c r="X226" s="2"/>
      <c r="Y226" s="2"/>
      <c r="Z226" s="2"/>
      <c r="AC226" s="3"/>
      <c r="AD226" s="2"/>
      <c r="AE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I226" s="3"/>
      <c r="BK226" s="3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</row>
    <row r="227" spans="1:97">
      <c r="A227" s="3"/>
      <c r="B227" s="2"/>
      <c r="G227"/>
      <c r="H227" s="2"/>
      <c r="I227"/>
      <c r="J227" s="73"/>
      <c r="L227" s="5"/>
      <c r="O227" s="2"/>
      <c r="P227" s="2"/>
      <c r="Q227" s="2"/>
      <c r="R227" s="2"/>
      <c r="S227" s="104"/>
      <c r="T227" s="2"/>
      <c r="U227" s="2"/>
      <c r="V227" s="2"/>
      <c r="W227" s="2"/>
      <c r="X227" s="2"/>
      <c r="Y227" s="2"/>
      <c r="Z227" s="2"/>
      <c r="AC227" s="3"/>
      <c r="AD227" s="2"/>
      <c r="AE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I227" s="3"/>
      <c r="BK227" s="3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</row>
    <row r="228" spans="1:97">
      <c r="A228" s="3"/>
      <c r="B228" s="2"/>
      <c r="G228"/>
      <c r="H228" s="2"/>
      <c r="I228"/>
      <c r="J228" s="73"/>
      <c r="L228" s="5"/>
      <c r="O228" s="2"/>
      <c r="P228" s="2"/>
      <c r="Q228" s="2"/>
      <c r="R228" s="2"/>
      <c r="S228" s="104"/>
      <c r="T228" s="2"/>
      <c r="U228" s="2"/>
      <c r="V228" s="2"/>
      <c r="W228" s="2"/>
      <c r="X228" s="2"/>
      <c r="Y228" s="2"/>
      <c r="Z228" s="2"/>
      <c r="AC228" s="3"/>
      <c r="AD228" s="2"/>
      <c r="AE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I228" s="3"/>
      <c r="BK228" s="3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</row>
    <row r="229" spans="1:97">
      <c r="A229" s="3"/>
      <c r="B229" s="2"/>
      <c r="G229"/>
      <c r="H229" s="2"/>
      <c r="I229"/>
      <c r="J229" s="73"/>
      <c r="L229" s="5"/>
      <c r="O229" s="2"/>
      <c r="P229" s="2"/>
      <c r="Q229" s="2"/>
      <c r="R229" s="2"/>
      <c r="S229" s="104"/>
      <c r="T229" s="2"/>
      <c r="U229" s="2"/>
      <c r="V229" s="2"/>
      <c r="W229" s="2"/>
      <c r="X229" s="2"/>
      <c r="Y229" s="2"/>
      <c r="Z229" s="2"/>
      <c r="AC229" s="3"/>
      <c r="AD229" s="2"/>
      <c r="AE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I229" s="3"/>
      <c r="BK229" s="3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</row>
    <row r="230" spans="1:97">
      <c r="A230" s="3"/>
      <c r="B230" s="2"/>
      <c r="G230"/>
      <c r="H230" s="2"/>
      <c r="I230"/>
      <c r="J230" s="73"/>
      <c r="L230" s="5"/>
      <c r="O230" s="2"/>
      <c r="P230" s="2"/>
      <c r="Q230" s="2"/>
      <c r="R230" s="2"/>
      <c r="S230" s="104"/>
      <c r="T230" s="2"/>
      <c r="U230" s="2"/>
      <c r="V230" s="2"/>
      <c r="W230" s="2"/>
      <c r="X230" s="2"/>
      <c r="Y230" s="2"/>
      <c r="Z230" s="2"/>
      <c r="AC230" s="3"/>
      <c r="AD230" s="2"/>
      <c r="AE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I230" s="3"/>
      <c r="BK230" s="3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</row>
    <row r="231" spans="1:97">
      <c r="A231" s="3"/>
      <c r="B231" s="2"/>
      <c r="G231"/>
      <c r="H231" s="2"/>
      <c r="I231"/>
      <c r="J231" s="73"/>
      <c r="L231" s="5"/>
      <c r="O231" s="2"/>
      <c r="P231" s="2"/>
      <c r="Q231" s="2"/>
      <c r="R231" s="2"/>
      <c r="S231" s="104"/>
      <c r="T231" s="2"/>
      <c r="U231" s="2"/>
      <c r="V231" s="2"/>
      <c r="W231" s="2"/>
      <c r="X231" s="2"/>
      <c r="Y231" s="2"/>
      <c r="Z231" s="2"/>
      <c r="AC231" s="3"/>
      <c r="AD231" s="2"/>
      <c r="AE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I231" s="3"/>
      <c r="BK231" s="3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</row>
    <row r="232" spans="1:97">
      <c r="A232" s="3"/>
      <c r="B232" s="2"/>
      <c r="G232"/>
      <c r="H232" s="2"/>
      <c r="I232"/>
      <c r="J232" s="73"/>
      <c r="L232" s="5"/>
      <c r="O232" s="2"/>
      <c r="P232" s="2"/>
      <c r="Q232" s="2"/>
      <c r="R232" s="2"/>
      <c r="S232" s="104"/>
      <c r="T232" s="2"/>
      <c r="U232" s="2"/>
      <c r="V232" s="2"/>
      <c r="W232" s="2"/>
      <c r="X232" s="2"/>
      <c r="Y232" s="2"/>
      <c r="Z232" s="2"/>
      <c r="AC232" s="3"/>
      <c r="AD232" s="2"/>
      <c r="AE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I232" s="3"/>
      <c r="BK232" s="3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</row>
    <row r="233" spans="1:97">
      <c r="A233" s="3"/>
      <c r="B233" s="2"/>
      <c r="G233"/>
      <c r="H233" s="2"/>
      <c r="I233"/>
      <c r="J233" s="73"/>
      <c r="L233" s="5"/>
      <c r="O233" s="2"/>
      <c r="P233" s="2"/>
      <c r="Q233" s="2"/>
      <c r="R233" s="2"/>
      <c r="S233" s="104"/>
      <c r="T233" s="2"/>
      <c r="U233" s="2"/>
      <c r="V233" s="2"/>
      <c r="W233" s="2"/>
      <c r="X233" s="2"/>
      <c r="Y233" s="2"/>
      <c r="Z233" s="2"/>
      <c r="AC233" s="3"/>
      <c r="AD233" s="2"/>
      <c r="AE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I233" s="3"/>
      <c r="BK233" s="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</row>
    <row r="234" spans="1:97">
      <c r="A234" s="3"/>
      <c r="B234" s="2"/>
      <c r="G234"/>
      <c r="H234" s="2"/>
      <c r="I234"/>
      <c r="J234" s="73"/>
      <c r="L234" s="5"/>
      <c r="O234" s="2"/>
      <c r="P234" s="2"/>
      <c r="Q234" s="2"/>
      <c r="R234" s="2"/>
      <c r="S234" s="104"/>
      <c r="T234" s="2"/>
      <c r="U234" s="2"/>
      <c r="V234" s="2"/>
      <c r="W234" s="2"/>
      <c r="X234" s="2"/>
      <c r="Y234" s="2"/>
      <c r="Z234" s="2"/>
      <c r="AC234" s="3"/>
      <c r="AD234" s="2"/>
      <c r="AE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I234" s="3"/>
      <c r="BK234" s="3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</row>
    <row r="235" spans="1:97">
      <c r="A235" s="3"/>
      <c r="B235" s="2"/>
      <c r="G235"/>
      <c r="H235" s="2"/>
      <c r="I235"/>
      <c r="J235" s="73"/>
      <c r="L235" s="5"/>
      <c r="O235" s="2"/>
      <c r="P235" s="2"/>
      <c r="Q235" s="2"/>
      <c r="R235" s="2"/>
      <c r="S235" s="104"/>
      <c r="T235" s="2"/>
      <c r="U235" s="2"/>
      <c r="V235" s="2"/>
      <c r="W235" s="2"/>
      <c r="X235" s="2"/>
      <c r="Y235" s="2"/>
      <c r="Z235" s="2"/>
      <c r="AC235" s="3"/>
      <c r="AD235" s="2"/>
      <c r="AE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I235" s="3"/>
      <c r="BK235" s="3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</row>
    <row r="236" spans="1:97">
      <c r="A236" s="3"/>
      <c r="B236" s="2"/>
      <c r="G236"/>
      <c r="H236" s="2"/>
      <c r="I236"/>
      <c r="J236" s="73"/>
      <c r="L236" s="5"/>
      <c r="O236" s="2"/>
      <c r="P236" s="2"/>
      <c r="Q236" s="2"/>
      <c r="R236" s="2"/>
      <c r="S236" s="104"/>
      <c r="T236" s="2"/>
      <c r="U236" s="2"/>
      <c r="V236" s="2"/>
      <c r="W236" s="2"/>
      <c r="X236" s="2"/>
      <c r="Y236" s="2"/>
      <c r="Z236" s="2"/>
      <c r="AC236" s="3"/>
      <c r="AD236" s="2"/>
      <c r="AE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I236" s="3"/>
      <c r="BK236" s="3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</row>
    <row r="237" spans="1:97">
      <c r="A237" s="3"/>
      <c r="B237" s="2"/>
      <c r="G237"/>
      <c r="H237" s="2"/>
      <c r="I237"/>
      <c r="J237" s="73"/>
      <c r="L237" s="5"/>
      <c r="O237" s="2"/>
      <c r="P237" s="2"/>
      <c r="Q237" s="2"/>
      <c r="R237" s="2"/>
      <c r="S237" s="104"/>
      <c r="T237" s="2"/>
      <c r="U237" s="2"/>
      <c r="V237" s="2"/>
      <c r="W237" s="2"/>
      <c r="X237" s="2"/>
      <c r="Y237" s="2"/>
      <c r="Z237" s="2"/>
      <c r="AC237" s="3"/>
      <c r="AD237" s="2"/>
      <c r="AE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I237" s="3"/>
      <c r="BK237" s="3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</row>
    <row r="238" spans="1:97">
      <c r="A238" s="3"/>
      <c r="B238" s="2"/>
      <c r="G238"/>
      <c r="H238" s="2"/>
      <c r="I238"/>
      <c r="J238" s="73"/>
      <c r="L238" s="5"/>
      <c r="O238" s="2"/>
      <c r="P238" s="2"/>
      <c r="Q238" s="2"/>
      <c r="R238" s="2"/>
      <c r="S238" s="104"/>
      <c r="T238" s="2"/>
      <c r="U238" s="2"/>
      <c r="V238" s="2"/>
      <c r="W238" s="2"/>
      <c r="X238" s="2"/>
      <c r="Y238" s="2"/>
      <c r="Z238" s="2"/>
      <c r="AC238" s="3"/>
      <c r="AD238" s="2"/>
      <c r="AE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I238" s="3"/>
      <c r="BK238" s="3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</row>
    <row r="239" spans="1:97">
      <c r="A239" s="3"/>
      <c r="B239" s="2"/>
      <c r="G239"/>
      <c r="H239" s="2"/>
      <c r="I239"/>
      <c r="J239" s="73"/>
      <c r="L239" s="5"/>
      <c r="O239" s="2"/>
      <c r="P239" s="2"/>
      <c r="Q239" s="2"/>
      <c r="R239" s="2"/>
      <c r="S239" s="104"/>
      <c r="T239" s="2"/>
      <c r="U239" s="2"/>
      <c r="V239" s="2"/>
      <c r="W239" s="2"/>
      <c r="X239" s="2"/>
      <c r="Y239" s="2"/>
      <c r="Z239" s="2"/>
      <c r="AC239" s="3"/>
      <c r="AD239" s="2"/>
      <c r="AE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I239" s="3"/>
      <c r="BK239" s="3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</row>
    <row r="240" spans="1:97">
      <c r="A240" s="3"/>
      <c r="B240" s="2"/>
      <c r="G240"/>
      <c r="H240" s="2"/>
      <c r="I240"/>
      <c r="J240" s="73"/>
      <c r="L240" s="5"/>
      <c r="O240" s="2"/>
      <c r="P240" s="2"/>
      <c r="Q240" s="2"/>
      <c r="R240" s="2"/>
      <c r="S240" s="104"/>
      <c r="T240" s="2"/>
      <c r="U240" s="2"/>
      <c r="V240" s="2"/>
      <c r="W240" s="2"/>
      <c r="X240" s="2"/>
      <c r="Y240" s="2"/>
      <c r="Z240" s="2"/>
      <c r="AC240" s="3"/>
      <c r="AD240" s="2"/>
      <c r="AE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I240" s="3"/>
      <c r="BK240" s="3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</row>
    <row r="241" spans="1:97">
      <c r="A241" s="3"/>
      <c r="B241" s="2"/>
      <c r="G241"/>
      <c r="H241" s="2"/>
      <c r="I241"/>
      <c r="J241" s="73"/>
      <c r="L241" s="5"/>
      <c r="O241" s="2"/>
      <c r="P241" s="2"/>
      <c r="Q241" s="2"/>
      <c r="R241" s="2"/>
      <c r="S241" s="104"/>
      <c r="T241" s="2"/>
      <c r="U241" s="2"/>
      <c r="V241" s="2"/>
      <c r="W241" s="2"/>
      <c r="X241" s="2"/>
      <c r="Y241" s="2"/>
      <c r="Z241" s="2"/>
      <c r="AC241" s="3"/>
      <c r="AD241" s="2"/>
      <c r="AE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I241" s="3"/>
      <c r="BK241" s="3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</row>
    <row r="242" spans="1:97">
      <c r="A242" s="3"/>
      <c r="B242" s="2"/>
      <c r="G242"/>
      <c r="H242" s="2"/>
      <c r="I242"/>
      <c r="J242" s="73"/>
      <c r="L242" s="5"/>
      <c r="O242" s="2"/>
      <c r="P242" s="2"/>
      <c r="Q242" s="2"/>
      <c r="R242" s="2"/>
      <c r="S242" s="104"/>
      <c r="T242" s="2"/>
      <c r="U242" s="2"/>
      <c r="V242" s="2"/>
      <c r="W242" s="2"/>
      <c r="X242" s="2"/>
      <c r="Y242" s="2"/>
      <c r="Z242" s="2"/>
      <c r="AC242" s="3"/>
      <c r="AD242" s="2"/>
      <c r="AE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I242" s="3"/>
      <c r="BK242" s="3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</row>
    <row r="243" spans="1:97">
      <c r="A243" s="3"/>
      <c r="B243" s="2"/>
      <c r="G243"/>
      <c r="H243" s="2"/>
      <c r="I243"/>
      <c r="J243" s="73"/>
      <c r="L243" s="5"/>
      <c r="O243" s="2"/>
      <c r="P243" s="2"/>
      <c r="Q243" s="2"/>
      <c r="R243" s="2"/>
      <c r="S243" s="104"/>
      <c r="T243" s="2"/>
      <c r="U243" s="2"/>
      <c r="V243" s="2"/>
      <c r="W243" s="2"/>
      <c r="X243" s="2"/>
      <c r="Y243" s="2"/>
      <c r="Z243" s="2"/>
      <c r="AC243" s="3"/>
      <c r="AD243" s="2"/>
      <c r="AE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I243" s="3"/>
      <c r="BK243" s="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</row>
    <row r="244" spans="1:97">
      <c r="A244" s="3"/>
      <c r="B244" s="2"/>
      <c r="G244"/>
      <c r="H244" s="2"/>
      <c r="I244"/>
      <c r="J244" s="73"/>
      <c r="L244" s="5"/>
      <c r="O244" s="2"/>
      <c r="P244" s="2"/>
      <c r="Q244" s="2"/>
      <c r="R244" s="2"/>
      <c r="S244" s="104"/>
      <c r="T244" s="2"/>
      <c r="U244" s="2"/>
      <c r="V244" s="2"/>
      <c r="W244" s="2"/>
      <c r="X244" s="2"/>
      <c r="Y244" s="2"/>
      <c r="Z244" s="2"/>
      <c r="AC244" s="3"/>
      <c r="AD244" s="2"/>
      <c r="AE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I244" s="3"/>
      <c r="BK244" s="3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</row>
    <row r="245" spans="1:97">
      <c r="A245" s="3"/>
      <c r="B245" s="2"/>
      <c r="G245"/>
      <c r="H245" s="2"/>
      <c r="I245"/>
      <c r="J245" s="73"/>
      <c r="L245" s="5"/>
      <c r="O245" s="2"/>
      <c r="P245" s="2"/>
      <c r="Q245" s="2"/>
      <c r="R245" s="2"/>
      <c r="S245" s="104"/>
      <c r="T245" s="2"/>
      <c r="U245" s="2"/>
      <c r="V245" s="2"/>
      <c r="W245" s="2"/>
      <c r="X245" s="2"/>
      <c r="Y245" s="2"/>
      <c r="Z245" s="2"/>
      <c r="AC245" s="3"/>
      <c r="AD245" s="2"/>
      <c r="AE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I245" s="3"/>
      <c r="BK245" s="3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</row>
    <row r="246" spans="1:97">
      <c r="A246" s="3"/>
      <c r="B246" s="2"/>
      <c r="G246"/>
      <c r="H246" s="2"/>
      <c r="I246"/>
      <c r="J246" s="73"/>
      <c r="L246" s="5"/>
      <c r="O246" s="2"/>
      <c r="P246" s="2"/>
      <c r="Q246" s="2"/>
      <c r="R246" s="2"/>
      <c r="S246" s="104"/>
      <c r="T246" s="2"/>
      <c r="U246" s="2"/>
      <c r="V246" s="2"/>
      <c r="W246" s="2"/>
      <c r="X246" s="2"/>
      <c r="Y246" s="2"/>
      <c r="Z246" s="2"/>
      <c r="AC246" s="3"/>
      <c r="AD246" s="2"/>
      <c r="AE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I246" s="3"/>
      <c r="BK246" s="3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</row>
    <row r="247" spans="1:97">
      <c r="A247" s="3"/>
      <c r="B247" s="2"/>
      <c r="G247"/>
      <c r="H247" s="2"/>
      <c r="I247"/>
      <c r="J247" s="73"/>
      <c r="L247" s="5"/>
      <c r="O247" s="2"/>
      <c r="P247" s="2"/>
      <c r="Q247" s="2"/>
      <c r="R247" s="2"/>
      <c r="S247" s="104"/>
      <c r="T247" s="2"/>
      <c r="U247" s="2"/>
      <c r="V247" s="2"/>
      <c r="W247" s="2"/>
      <c r="X247" s="2"/>
      <c r="Y247" s="2"/>
      <c r="Z247" s="2"/>
      <c r="AC247" s="3"/>
      <c r="AD247" s="2"/>
      <c r="AE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I247" s="3"/>
      <c r="BK247" s="3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</row>
    <row r="248" spans="1:97">
      <c r="A248" s="3"/>
      <c r="B248" s="2"/>
      <c r="G248"/>
      <c r="H248" s="2"/>
      <c r="I248"/>
      <c r="J248" s="73"/>
      <c r="L248" s="5"/>
      <c r="O248" s="2"/>
      <c r="P248" s="2"/>
      <c r="Q248" s="2"/>
      <c r="R248" s="2"/>
      <c r="S248" s="104"/>
      <c r="T248" s="2"/>
      <c r="U248" s="2"/>
      <c r="V248" s="2"/>
      <c r="W248" s="2"/>
      <c r="X248" s="2"/>
      <c r="Y248" s="2"/>
      <c r="Z248" s="2"/>
      <c r="AC248" s="3"/>
      <c r="AD248" s="2"/>
      <c r="AE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I248" s="3"/>
      <c r="BK248" s="3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</row>
    <row r="249" spans="1:97">
      <c r="A249" s="3"/>
      <c r="B249" s="2"/>
      <c r="G249"/>
      <c r="H249" s="2"/>
      <c r="I249"/>
      <c r="J249" s="73"/>
      <c r="L249" s="5"/>
      <c r="O249" s="2"/>
      <c r="P249" s="2"/>
      <c r="Q249" s="2"/>
      <c r="R249" s="2"/>
      <c r="S249" s="104"/>
      <c r="T249" s="2"/>
      <c r="U249" s="2"/>
      <c r="V249" s="2"/>
      <c r="W249" s="2"/>
      <c r="X249" s="2"/>
      <c r="Y249" s="2"/>
      <c r="Z249" s="2"/>
      <c r="AC249" s="3"/>
      <c r="AD249" s="2"/>
      <c r="AE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I249" s="3"/>
      <c r="BK249" s="3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</row>
    <row r="250" spans="1:97">
      <c r="A250" s="3"/>
      <c r="B250" s="2"/>
      <c r="G250"/>
      <c r="H250" s="2"/>
      <c r="I250"/>
      <c r="J250" s="73"/>
      <c r="L250" s="5"/>
      <c r="O250" s="2"/>
      <c r="P250" s="2"/>
      <c r="Q250" s="2"/>
      <c r="R250" s="2"/>
      <c r="S250" s="104"/>
      <c r="T250" s="2"/>
      <c r="U250" s="2"/>
      <c r="V250" s="2"/>
      <c r="W250" s="2"/>
      <c r="X250" s="2"/>
      <c r="Y250" s="2"/>
      <c r="Z250" s="2"/>
      <c r="AC250" s="3"/>
      <c r="AD250" s="2"/>
      <c r="AE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I250" s="3"/>
      <c r="BK250" s="3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</row>
    <row r="251" spans="1:97">
      <c r="A251" s="3"/>
      <c r="B251" s="2"/>
      <c r="G251"/>
      <c r="H251" s="2"/>
      <c r="I251"/>
      <c r="J251" s="73"/>
      <c r="L251" s="5"/>
      <c r="O251" s="2"/>
      <c r="P251" s="2"/>
      <c r="Q251" s="2"/>
      <c r="R251" s="2"/>
      <c r="S251" s="104"/>
      <c r="T251" s="2"/>
      <c r="U251" s="2"/>
      <c r="V251" s="2"/>
      <c r="W251" s="2"/>
      <c r="X251" s="2"/>
      <c r="Y251" s="2"/>
      <c r="Z251" s="2"/>
      <c r="AC251" s="3"/>
      <c r="AD251" s="2"/>
      <c r="AE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I251" s="3"/>
      <c r="BK251" s="3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</row>
    <row r="252" spans="1:97">
      <c r="A252" s="3"/>
      <c r="B252" s="2"/>
      <c r="G252"/>
      <c r="H252" s="2"/>
      <c r="I252"/>
      <c r="J252" s="73"/>
      <c r="L252" s="5"/>
      <c r="O252" s="2"/>
      <c r="P252" s="2"/>
      <c r="Q252" s="2"/>
      <c r="R252" s="2"/>
      <c r="S252" s="104"/>
      <c r="T252" s="2"/>
      <c r="U252" s="2"/>
      <c r="V252" s="2"/>
      <c r="W252" s="2"/>
      <c r="X252" s="2"/>
      <c r="Y252" s="2"/>
      <c r="Z252" s="2"/>
      <c r="AC252" s="3"/>
      <c r="AD252" s="2"/>
      <c r="AE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I252" s="3"/>
      <c r="BK252" s="3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</row>
    <row r="253" spans="1:97">
      <c r="A253" s="3"/>
      <c r="B253" s="2"/>
      <c r="G253"/>
      <c r="H253" s="2"/>
      <c r="I253"/>
      <c r="J253" s="73"/>
      <c r="L253" s="5"/>
      <c r="O253" s="2"/>
      <c r="P253" s="2"/>
      <c r="Q253" s="2"/>
      <c r="R253" s="2"/>
      <c r="S253" s="104"/>
      <c r="T253" s="2"/>
      <c r="U253" s="2"/>
      <c r="V253" s="2"/>
      <c r="W253" s="2"/>
      <c r="X253" s="2"/>
      <c r="Y253" s="2"/>
      <c r="Z253" s="2"/>
      <c r="AC253" s="3"/>
      <c r="AD253" s="2"/>
      <c r="AE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I253" s="3"/>
      <c r="BK253" s="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</row>
    <row r="254" spans="1:97">
      <c r="A254" s="3"/>
      <c r="B254" s="2"/>
      <c r="G254"/>
      <c r="H254" s="2"/>
      <c r="I254"/>
      <c r="J254" s="73"/>
      <c r="L254" s="5"/>
      <c r="O254" s="2"/>
      <c r="P254" s="2"/>
      <c r="Q254" s="2"/>
      <c r="R254" s="2"/>
      <c r="S254" s="104"/>
      <c r="T254" s="2"/>
      <c r="U254" s="2"/>
      <c r="V254" s="2"/>
      <c r="W254" s="2"/>
      <c r="X254" s="2"/>
      <c r="Y254" s="2"/>
      <c r="Z254" s="2"/>
      <c r="AC254" s="3"/>
      <c r="AD254" s="2"/>
      <c r="AE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I254" s="3"/>
      <c r="BK254" s="3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</row>
    <row r="255" spans="1:97">
      <c r="A255" s="3"/>
      <c r="B255" s="2"/>
      <c r="G255"/>
      <c r="H255" s="2"/>
      <c r="I255"/>
      <c r="J255" s="73"/>
      <c r="L255" s="5"/>
      <c r="O255" s="2"/>
      <c r="P255" s="2"/>
      <c r="Q255" s="2"/>
      <c r="R255" s="2"/>
      <c r="S255" s="104"/>
      <c r="T255" s="2"/>
      <c r="U255" s="2"/>
      <c r="V255" s="2"/>
      <c r="W255" s="2"/>
      <c r="X255" s="2"/>
      <c r="Y255" s="2"/>
      <c r="Z255" s="2"/>
      <c r="AC255" s="3"/>
      <c r="AD255" s="2"/>
      <c r="AE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I255" s="3"/>
      <c r="BK255" s="3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</row>
    <row r="256" spans="1:97">
      <c r="A256" s="3"/>
      <c r="B256" s="2"/>
      <c r="G256"/>
      <c r="H256" s="2"/>
      <c r="I256"/>
      <c r="J256" s="73"/>
      <c r="L256" s="5"/>
      <c r="O256" s="2"/>
      <c r="P256" s="2"/>
      <c r="Q256" s="2"/>
      <c r="R256" s="2"/>
      <c r="S256" s="104"/>
      <c r="T256" s="2"/>
      <c r="U256" s="2"/>
      <c r="V256" s="2"/>
      <c r="W256" s="2"/>
      <c r="X256" s="2"/>
      <c r="Y256" s="2"/>
      <c r="Z256" s="2"/>
      <c r="AC256" s="3"/>
      <c r="AD256" s="2"/>
      <c r="AE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I256" s="3"/>
      <c r="BK256" s="3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</row>
    <row r="257" spans="1:97">
      <c r="A257" s="3"/>
      <c r="B257" s="2"/>
      <c r="G257"/>
      <c r="H257" s="2"/>
      <c r="I257"/>
      <c r="J257" s="73"/>
      <c r="L257" s="5"/>
      <c r="O257" s="2"/>
      <c r="P257" s="2"/>
      <c r="Q257" s="2"/>
      <c r="R257" s="2"/>
      <c r="S257" s="104"/>
      <c r="T257" s="2"/>
      <c r="U257" s="2"/>
      <c r="V257" s="2"/>
      <c r="W257" s="2"/>
      <c r="X257" s="2"/>
      <c r="Y257" s="2"/>
      <c r="Z257" s="2"/>
      <c r="AC257" s="3"/>
      <c r="AD257" s="2"/>
      <c r="AE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I257" s="3"/>
      <c r="BK257" s="3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</row>
    <row r="258" spans="1:97">
      <c r="A258" s="3"/>
      <c r="B258" s="2"/>
      <c r="G258"/>
      <c r="H258" s="2"/>
      <c r="I258"/>
      <c r="J258" s="73"/>
      <c r="L258" s="5"/>
      <c r="O258" s="2"/>
      <c r="P258" s="2"/>
      <c r="Q258" s="2"/>
      <c r="R258" s="2"/>
      <c r="S258" s="104"/>
      <c r="T258" s="2"/>
      <c r="U258" s="2"/>
      <c r="V258" s="2"/>
      <c r="W258" s="2"/>
      <c r="X258" s="2"/>
      <c r="Y258" s="2"/>
      <c r="Z258" s="2"/>
      <c r="AC258" s="3"/>
      <c r="AD258" s="2"/>
      <c r="AE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I258" s="3"/>
      <c r="BK258" s="3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</row>
    <row r="259" spans="1:97">
      <c r="A259" s="3"/>
      <c r="B259" s="2"/>
      <c r="G259"/>
      <c r="H259" s="2"/>
      <c r="I259"/>
      <c r="J259" s="73"/>
      <c r="L259" s="5"/>
      <c r="O259" s="2"/>
      <c r="P259" s="2"/>
      <c r="Q259" s="2"/>
      <c r="R259" s="2"/>
      <c r="S259" s="104"/>
      <c r="T259" s="2"/>
      <c r="U259" s="2"/>
      <c r="V259" s="2"/>
      <c r="W259" s="2"/>
      <c r="X259" s="2"/>
      <c r="Y259" s="2"/>
      <c r="Z259" s="2"/>
      <c r="AC259" s="3"/>
      <c r="AD259" s="2"/>
      <c r="AE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I259" s="3"/>
      <c r="BK259" s="3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</row>
    <row r="260" spans="1:97">
      <c r="A260" s="3"/>
      <c r="B260" s="2"/>
      <c r="G260"/>
      <c r="H260" s="2"/>
      <c r="I260"/>
      <c r="J260" s="73"/>
      <c r="L260" s="5"/>
      <c r="O260" s="2"/>
      <c r="P260" s="2"/>
      <c r="Q260" s="2"/>
      <c r="R260" s="2"/>
      <c r="S260" s="104"/>
      <c r="T260" s="2"/>
      <c r="U260" s="2"/>
      <c r="V260" s="2"/>
      <c r="W260" s="2"/>
      <c r="X260" s="2"/>
      <c r="Y260" s="2"/>
      <c r="Z260" s="2"/>
      <c r="AC260" s="3"/>
      <c r="AD260" s="2"/>
      <c r="AE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I260" s="3"/>
      <c r="BK260" s="3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</row>
    <row r="261" spans="1:97">
      <c r="A261" s="3"/>
      <c r="B261" s="2"/>
      <c r="G261"/>
      <c r="H261" s="2"/>
      <c r="I261"/>
      <c r="J261" s="73"/>
      <c r="L261" s="5"/>
      <c r="O261" s="2"/>
      <c r="P261" s="2"/>
      <c r="Q261" s="2"/>
      <c r="R261" s="2"/>
      <c r="S261" s="104"/>
      <c r="T261" s="2"/>
      <c r="U261" s="2"/>
      <c r="V261" s="2"/>
      <c r="W261" s="2"/>
      <c r="X261" s="2"/>
      <c r="Y261" s="2"/>
      <c r="Z261" s="2"/>
      <c r="AC261" s="3"/>
      <c r="AD261" s="2"/>
      <c r="AE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I261" s="3"/>
      <c r="BK261" s="3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</row>
    <row r="262" spans="1:97">
      <c r="A262" s="3"/>
      <c r="B262" s="2"/>
      <c r="G262"/>
      <c r="H262" s="2"/>
      <c r="I262"/>
      <c r="J262" s="73"/>
      <c r="L262" s="5"/>
      <c r="O262" s="2"/>
      <c r="P262" s="2"/>
      <c r="Q262" s="2"/>
      <c r="R262" s="2"/>
      <c r="S262" s="104"/>
      <c r="T262" s="2"/>
      <c r="U262" s="2"/>
      <c r="V262" s="2"/>
      <c r="W262" s="2"/>
      <c r="X262" s="2"/>
      <c r="Y262" s="2"/>
      <c r="Z262" s="2"/>
      <c r="AC262" s="3"/>
      <c r="AD262" s="2"/>
      <c r="AE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I262" s="3"/>
      <c r="BK262" s="3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</row>
    <row r="263" spans="1:97">
      <c r="A263" s="3"/>
      <c r="B263" s="2"/>
      <c r="G263"/>
      <c r="H263" s="2"/>
      <c r="I263"/>
      <c r="J263" s="73"/>
      <c r="L263" s="5"/>
      <c r="O263" s="2"/>
      <c r="P263" s="2"/>
      <c r="Q263" s="2"/>
      <c r="R263" s="2"/>
      <c r="S263" s="104"/>
      <c r="T263" s="2"/>
      <c r="U263" s="2"/>
      <c r="V263" s="2"/>
      <c r="W263" s="2"/>
      <c r="X263" s="2"/>
      <c r="Y263" s="2"/>
      <c r="Z263" s="2"/>
      <c r="AC263" s="3"/>
      <c r="AD263" s="2"/>
      <c r="AE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I263" s="3"/>
      <c r="BK263" s="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</row>
    <row r="264" spans="1:97">
      <c r="A264" s="3"/>
      <c r="B264" s="2"/>
      <c r="G264"/>
      <c r="H264" s="2"/>
      <c r="I264"/>
      <c r="J264" s="73"/>
      <c r="L264" s="5"/>
      <c r="O264" s="2"/>
      <c r="P264" s="2"/>
      <c r="Q264" s="2"/>
      <c r="R264" s="2"/>
      <c r="S264" s="104"/>
      <c r="T264" s="2"/>
      <c r="U264" s="2"/>
      <c r="V264" s="2"/>
      <c r="W264" s="2"/>
      <c r="X264" s="2"/>
      <c r="Y264" s="2"/>
      <c r="Z264" s="2"/>
      <c r="AC264" s="3"/>
      <c r="AD264" s="2"/>
      <c r="AE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I264" s="3"/>
      <c r="BK264" s="3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</row>
    <row r="265" spans="1:97">
      <c r="A265" s="3"/>
      <c r="B265" s="2"/>
      <c r="G265"/>
      <c r="H265" s="2"/>
      <c r="I265"/>
      <c r="J265" s="73"/>
      <c r="L265" s="5"/>
      <c r="O265" s="2"/>
      <c r="P265" s="2"/>
      <c r="Q265" s="2"/>
      <c r="R265" s="2"/>
      <c r="S265" s="104"/>
      <c r="T265" s="2"/>
      <c r="U265" s="2"/>
      <c r="V265" s="2"/>
      <c r="W265" s="2"/>
      <c r="X265" s="2"/>
      <c r="Y265" s="2"/>
      <c r="Z265" s="2"/>
      <c r="AC265" s="3"/>
      <c r="AD265" s="2"/>
      <c r="AE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I265" s="3"/>
      <c r="BK265" s="3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</row>
    <row r="266" spans="1:97">
      <c r="A266" s="3"/>
      <c r="B266" s="2"/>
      <c r="G266"/>
      <c r="H266" s="2"/>
      <c r="I266"/>
      <c r="J266" s="73"/>
      <c r="L266" s="5"/>
      <c r="O266" s="2"/>
      <c r="P266" s="2"/>
      <c r="Q266" s="2"/>
      <c r="R266" s="2"/>
      <c r="S266" s="104"/>
      <c r="T266" s="2"/>
      <c r="U266" s="2"/>
      <c r="V266" s="2"/>
      <c r="W266" s="2"/>
      <c r="X266" s="2"/>
      <c r="Y266" s="2"/>
      <c r="Z266" s="2"/>
      <c r="AC266" s="3"/>
      <c r="AD266" s="2"/>
      <c r="AE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I266" s="3"/>
      <c r="BK266" s="3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</row>
    <row r="267" spans="1:97">
      <c r="A267" s="3"/>
      <c r="B267" s="2"/>
      <c r="G267"/>
      <c r="H267" s="2"/>
      <c r="I267"/>
      <c r="J267" s="73"/>
      <c r="L267" s="5"/>
      <c r="O267" s="2"/>
      <c r="P267" s="2"/>
      <c r="Q267" s="2"/>
      <c r="R267" s="2"/>
      <c r="S267" s="104"/>
      <c r="T267" s="2"/>
      <c r="U267" s="2"/>
      <c r="V267" s="2"/>
      <c r="W267" s="2"/>
      <c r="X267" s="2"/>
      <c r="Y267" s="2"/>
      <c r="Z267" s="2"/>
      <c r="AC267" s="3"/>
      <c r="AD267" s="2"/>
      <c r="AE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I267" s="3"/>
      <c r="BK267" s="3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</row>
    <row r="268" spans="1:97">
      <c r="A268" s="3"/>
      <c r="B268" s="2"/>
      <c r="G268"/>
      <c r="H268" s="2"/>
      <c r="I268"/>
      <c r="J268" s="73"/>
      <c r="L268" s="5"/>
      <c r="O268" s="2"/>
      <c r="P268" s="2"/>
      <c r="Q268" s="2"/>
      <c r="R268" s="2"/>
      <c r="S268" s="104"/>
      <c r="T268" s="2"/>
      <c r="U268" s="2"/>
      <c r="V268" s="2"/>
      <c r="W268" s="2"/>
      <c r="X268" s="2"/>
      <c r="Y268" s="2"/>
      <c r="Z268" s="2"/>
      <c r="AC268" s="3"/>
      <c r="AD268" s="2"/>
      <c r="AE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I268" s="3"/>
      <c r="BK268" s="3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</row>
    <row r="269" spans="1:97">
      <c r="A269" s="3"/>
      <c r="B269" s="2"/>
      <c r="G269"/>
      <c r="H269" s="2"/>
      <c r="I269"/>
      <c r="J269" s="73"/>
      <c r="L269" s="5"/>
      <c r="O269" s="2"/>
      <c r="P269" s="2"/>
      <c r="Q269" s="2"/>
      <c r="R269" s="2"/>
      <c r="S269" s="104"/>
      <c r="T269" s="2"/>
      <c r="U269" s="2"/>
      <c r="V269" s="2"/>
      <c r="W269" s="2"/>
      <c r="X269" s="2"/>
      <c r="Y269" s="2"/>
      <c r="Z269" s="2"/>
      <c r="AC269" s="3"/>
      <c r="AD269" s="2"/>
      <c r="AE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I269" s="3"/>
      <c r="BK269" s="3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</row>
    <row r="270" spans="1:97">
      <c r="A270" s="3"/>
      <c r="B270" s="2"/>
      <c r="G270"/>
      <c r="H270" s="2"/>
      <c r="I270"/>
      <c r="J270" s="73"/>
      <c r="L270" s="5"/>
      <c r="O270" s="2"/>
      <c r="P270" s="2"/>
      <c r="Q270" s="2"/>
      <c r="R270" s="2"/>
      <c r="S270" s="104"/>
      <c r="T270" s="2"/>
      <c r="U270" s="2"/>
      <c r="V270" s="2"/>
      <c r="W270" s="2"/>
      <c r="X270" s="2"/>
      <c r="Y270" s="2"/>
      <c r="Z270" s="2"/>
      <c r="AC270" s="3"/>
      <c r="AD270" s="2"/>
      <c r="AE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I270" s="3"/>
      <c r="BK270" s="3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</row>
    <row r="271" spans="1:97">
      <c r="A271" s="3"/>
      <c r="B271" s="2"/>
      <c r="G271"/>
      <c r="H271" s="2"/>
      <c r="I271"/>
      <c r="J271" s="73"/>
      <c r="L271" s="5"/>
      <c r="O271" s="2"/>
      <c r="P271" s="2"/>
      <c r="Q271" s="2"/>
      <c r="R271" s="2"/>
      <c r="S271" s="104"/>
      <c r="T271" s="2"/>
      <c r="U271" s="2"/>
      <c r="V271" s="2"/>
      <c r="W271" s="2"/>
      <c r="X271" s="2"/>
      <c r="Y271" s="2"/>
      <c r="Z271" s="2"/>
      <c r="AC271" s="3"/>
      <c r="AD271" s="2"/>
      <c r="AE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I271" s="3"/>
      <c r="BK271" s="3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</row>
    <row r="272" spans="1:97">
      <c r="A272" s="3"/>
      <c r="B272" s="2"/>
      <c r="G272"/>
      <c r="H272" s="2"/>
      <c r="I272"/>
      <c r="J272" s="73"/>
      <c r="L272" s="5"/>
      <c r="O272" s="2"/>
      <c r="P272" s="2"/>
      <c r="Q272" s="2"/>
      <c r="R272" s="2"/>
      <c r="S272" s="7"/>
      <c r="T272" s="2"/>
      <c r="U272" s="2"/>
      <c r="V272" s="2"/>
      <c r="W272" s="2"/>
      <c r="X272" s="2"/>
      <c r="Y272" s="2"/>
      <c r="Z272" s="2"/>
      <c r="AC272" s="3"/>
      <c r="AD272" s="2"/>
      <c r="AE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I272" s="3"/>
      <c r="BK272" s="3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</row>
    <row r="273" spans="1:97">
      <c r="A273" s="3"/>
      <c r="B273" s="2"/>
      <c r="G273"/>
      <c r="H273" s="2"/>
      <c r="I273"/>
      <c r="J273" s="73"/>
      <c r="L273" s="5"/>
      <c r="O273" s="2"/>
      <c r="P273" s="2"/>
      <c r="Q273" s="2"/>
      <c r="R273" s="2"/>
      <c r="S273"/>
      <c r="T273" s="2"/>
      <c r="U273" s="2"/>
      <c r="V273" s="2"/>
      <c r="W273" s="2"/>
      <c r="X273" s="2"/>
      <c r="Y273" s="2"/>
      <c r="Z273" s="2"/>
      <c r="AC273" s="3"/>
      <c r="AD273" s="2"/>
      <c r="AE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I273" s="3"/>
      <c r="BK273" s="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</row>
    <row r="274" spans="1:97">
      <c r="A274" s="3"/>
      <c r="B274" s="2"/>
      <c r="G274"/>
      <c r="H274" s="2"/>
      <c r="I274"/>
      <c r="J274" s="73"/>
      <c r="L274" s="5"/>
      <c r="O274" s="2"/>
      <c r="P274" s="2"/>
      <c r="Q274" s="2"/>
      <c r="R274" s="2"/>
      <c r="S274"/>
      <c r="T274" s="2"/>
      <c r="U274" s="2"/>
      <c r="V274" s="2"/>
      <c r="W274" s="2"/>
      <c r="X274" s="2"/>
      <c r="Y274" s="2"/>
      <c r="Z274" s="2"/>
      <c r="AC274" s="3"/>
      <c r="AD274" s="2"/>
      <c r="AE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I274" s="3"/>
      <c r="BK274" s="3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</row>
    <row r="275" spans="1:97">
      <c r="A275" s="3"/>
      <c r="B275" s="2"/>
      <c r="G275"/>
      <c r="H275" s="2"/>
      <c r="I275"/>
      <c r="J275" s="73"/>
      <c r="L275" s="5"/>
      <c r="O275" s="2"/>
      <c r="P275" s="2"/>
      <c r="Q275" s="2"/>
      <c r="R275" s="2"/>
      <c r="S275"/>
      <c r="T275" s="2"/>
      <c r="U275" s="2"/>
      <c r="V275" s="2"/>
      <c r="W275" s="2"/>
      <c r="X275" s="2"/>
      <c r="Y275" s="2"/>
      <c r="Z275" s="2"/>
      <c r="AC275" s="3"/>
      <c r="AD275" s="2"/>
      <c r="AE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I275" s="3"/>
      <c r="BK275" s="3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</row>
    <row r="276" spans="1:97">
      <c r="A276" s="3"/>
      <c r="B276" s="2"/>
      <c r="G276"/>
      <c r="H276" s="2"/>
      <c r="I276"/>
      <c r="J276" s="73"/>
      <c r="L276" s="5"/>
      <c r="O276" s="2"/>
      <c r="P276" s="2"/>
      <c r="Q276" s="2"/>
      <c r="R276" s="2"/>
      <c r="S276"/>
      <c r="T276" s="2"/>
      <c r="U276" s="2"/>
      <c r="V276" s="2"/>
      <c r="W276" s="2"/>
      <c r="X276" s="2"/>
      <c r="Y276" s="2"/>
      <c r="Z276" s="2"/>
      <c r="AC276" s="3"/>
      <c r="AD276" s="2"/>
      <c r="AE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I276" s="3"/>
      <c r="BK276" s="3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</row>
    <row r="277" spans="1:97">
      <c r="A277" s="3"/>
      <c r="B277" s="2"/>
      <c r="G277"/>
      <c r="H277" s="2"/>
      <c r="I277"/>
      <c r="J277" s="73"/>
      <c r="L277" s="5"/>
      <c r="O277" s="2"/>
      <c r="P277" s="2"/>
      <c r="Q277" s="2"/>
      <c r="R277" s="2"/>
      <c r="S277"/>
      <c r="T277" s="2"/>
      <c r="U277" s="2"/>
      <c r="V277" s="2"/>
      <c r="W277" s="2"/>
      <c r="X277" s="2"/>
      <c r="Y277" s="2"/>
      <c r="Z277" s="2"/>
      <c r="AC277" s="3"/>
      <c r="AD277" s="2"/>
      <c r="AE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I277" s="3"/>
      <c r="BK277" s="3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</row>
    <row r="278" spans="1:97">
      <c r="A278" s="3"/>
      <c r="B278" s="2"/>
      <c r="G278"/>
      <c r="H278" s="2"/>
      <c r="I278"/>
      <c r="J278" s="73"/>
      <c r="L278" s="5"/>
      <c r="O278" s="2"/>
      <c r="P278" s="2"/>
      <c r="Q278" s="2"/>
      <c r="R278" s="2"/>
      <c r="S278"/>
      <c r="T278" s="2"/>
      <c r="U278" s="2"/>
      <c r="V278" s="2"/>
      <c r="W278" s="2"/>
      <c r="X278" s="2"/>
      <c r="Y278" s="2"/>
      <c r="Z278" s="2"/>
      <c r="AC278" s="3"/>
      <c r="AD278" s="2"/>
      <c r="AE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I278" s="3"/>
      <c r="BK278" s="3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</row>
    <row r="279" spans="1:97">
      <c r="A279" s="3"/>
      <c r="B279" s="2"/>
      <c r="G279"/>
      <c r="H279" s="2"/>
      <c r="I279"/>
      <c r="J279" s="73"/>
      <c r="L279" s="5"/>
      <c r="O279" s="2"/>
      <c r="P279" s="2"/>
      <c r="Q279" s="2"/>
      <c r="R279" s="2"/>
      <c r="S279"/>
      <c r="T279" s="2"/>
      <c r="U279" s="2"/>
      <c r="V279" s="2"/>
      <c r="W279" s="2"/>
      <c r="X279" s="2"/>
      <c r="Y279" s="2"/>
      <c r="Z279" s="2"/>
      <c r="AC279" s="3"/>
      <c r="AD279" s="2"/>
      <c r="AE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I279" s="3"/>
      <c r="BK279" s="3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</row>
    <row r="280" spans="1:97">
      <c r="A280" s="3"/>
      <c r="B280" s="2"/>
      <c r="G280"/>
      <c r="H280" s="2"/>
      <c r="I280"/>
      <c r="J280" s="73"/>
      <c r="L280" s="5"/>
      <c r="O280" s="2"/>
      <c r="P280" s="2"/>
      <c r="Q280" s="2"/>
      <c r="R280" s="2"/>
      <c r="S280"/>
      <c r="T280" s="2"/>
      <c r="U280" s="2"/>
      <c r="V280" s="2"/>
      <c r="W280" s="2"/>
      <c r="X280" s="2"/>
      <c r="Y280" s="2"/>
      <c r="Z280" s="2"/>
      <c r="AC280" s="3"/>
      <c r="AD280" s="2"/>
      <c r="AE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I280" s="3"/>
      <c r="BK280" s="3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</row>
    <row r="281" spans="1:97">
      <c r="A281" s="3"/>
      <c r="B281" s="2"/>
      <c r="G281"/>
      <c r="H281" s="2"/>
      <c r="I281"/>
      <c r="J281" s="73"/>
      <c r="L281" s="5"/>
      <c r="O281" s="2"/>
      <c r="P281" s="2"/>
      <c r="Q281" s="2"/>
      <c r="R281" s="2"/>
      <c r="S281"/>
      <c r="T281" s="2"/>
      <c r="U281" s="2"/>
      <c r="V281" s="2"/>
      <c r="W281" s="2"/>
      <c r="X281" s="2"/>
      <c r="Y281" s="2"/>
      <c r="Z281" s="2"/>
      <c r="AC281" s="3"/>
      <c r="AD281" s="2"/>
      <c r="AE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I281" s="3"/>
      <c r="BK281" s="3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</row>
    <row r="282" spans="1:97">
      <c r="A282" s="3"/>
      <c r="B282" s="2"/>
      <c r="G282"/>
      <c r="H282" s="2"/>
      <c r="I282"/>
      <c r="J282" s="73"/>
      <c r="L282" s="5"/>
      <c r="O282" s="2"/>
      <c r="P282" s="2"/>
      <c r="Q282" s="2"/>
      <c r="R282" s="2"/>
      <c r="S282"/>
      <c r="T282" s="2"/>
      <c r="U282" s="2"/>
      <c r="V282" s="2"/>
      <c r="W282" s="2"/>
      <c r="X282" s="2"/>
      <c r="Y282" s="2"/>
      <c r="Z282" s="2"/>
      <c r="AC282" s="3"/>
      <c r="AD282" s="2"/>
      <c r="AE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I282" s="3"/>
      <c r="BK282" s="3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</row>
    <row r="283" spans="1:97">
      <c r="A283" s="3"/>
      <c r="B283" s="2"/>
      <c r="G283"/>
      <c r="H283" s="2"/>
      <c r="I283"/>
      <c r="J283" s="73"/>
      <c r="L283" s="5"/>
      <c r="O283" s="2"/>
      <c r="P283" s="2"/>
      <c r="Q283" s="2"/>
      <c r="R283" s="2"/>
      <c r="S283"/>
      <c r="T283" s="2"/>
      <c r="U283" s="2"/>
      <c r="V283" s="2"/>
      <c r="W283" s="2"/>
      <c r="X283" s="2"/>
      <c r="Y283" s="2"/>
      <c r="Z283" s="2"/>
      <c r="AC283" s="3"/>
      <c r="AD283" s="2"/>
      <c r="AE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I283" s="3"/>
      <c r="BK283" s="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</row>
    <row r="284" spans="1:97">
      <c r="A284" s="3"/>
      <c r="B284" s="2"/>
      <c r="G284"/>
      <c r="H284" s="2"/>
      <c r="I284"/>
      <c r="J284" s="73"/>
      <c r="L284" s="5"/>
      <c r="O284" s="2"/>
      <c r="P284" s="2"/>
      <c r="Q284" s="2"/>
      <c r="R284" s="2"/>
      <c r="S284"/>
      <c r="T284" s="2"/>
      <c r="U284" s="2"/>
      <c r="V284" s="2"/>
      <c r="W284" s="2"/>
      <c r="X284" s="2"/>
      <c r="Y284" s="2"/>
      <c r="Z284" s="2"/>
      <c r="AC284" s="3"/>
      <c r="AD284" s="2"/>
      <c r="AE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I284" s="3"/>
      <c r="BK284" s="3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</row>
    <row r="285" spans="1:97">
      <c r="A285" s="3"/>
      <c r="B285" s="2"/>
      <c r="G285"/>
      <c r="H285" s="2"/>
      <c r="I285"/>
      <c r="J285" s="73"/>
      <c r="L285" s="5"/>
      <c r="O285" s="2"/>
      <c r="P285" s="2"/>
      <c r="Q285" s="2"/>
      <c r="R285" s="2"/>
      <c r="S285"/>
      <c r="T285" s="2"/>
      <c r="U285" s="2"/>
      <c r="V285" s="2"/>
      <c r="W285" s="2"/>
      <c r="X285" s="2"/>
      <c r="Y285" s="2"/>
      <c r="Z285" s="2"/>
      <c r="AC285" s="3"/>
      <c r="AD285" s="2"/>
      <c r="AE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I285" s="3"/>
      <c r="BK285" s="3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</row>
    <row r="286" spans="1:97">
      <c r="A286" s="3"/>
      <c r="B286" s="2"/>
      <c r="G286"/>
      <c r="H286" s="2"/>
      <c r="I286"/>
      <c r="J286" s="73"/>
      <c r="L286" s="5"/>
      <c r="O286" s="2"/>
      <c r="P286" s="2"/>
      <c r="Q286" s="2"/>
      <c r="R286" s="2"/>
      <c r="S286"/>
      <c r="T286" s="2"/>
      <c r="U286" s="2"/>
      <c r="V286" s="2"/>
      <c r="W286" s="2"/>
      <c r="X286" s="2"/>
      <c r="Y286" s="2"/>
      <c r="Z286" s="2"/>
      <c r="AC286" s="3"/>
      <c r="AD286" s="2"/>
      <c r="AE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I286" s="3"/>
      <c r="BK286" s="3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</row>
    <row r="287" spans="1:97">
      <c r="A287" s="3"/>
      <c r="B287" s="2"/>
      <c r="G287"/>
      <c r="H287" s="2"/>
      <c r="I287"/>
      <c r="J287" s="73"/>
      <c r="L287" s="5"/>
      <c r="O287" s="2"/>
      <c r="P287" s="2"/>
      <c r="Q287" s="2"/>
      <c r="R287" s="2"/>
      <c r="S287"/>
      <c r="T287" s="2"/>
      <c r="U287" s="2"/>
      <c r="V287" s="2"/>
      <c r="W287" s="2"/>
      <c r="X287" s="2"/>
      <c r="Y287" s="2"/>
      <c r="Z287" s="2"/>
      <c r="AC287" s="3"/>
      <c r="AD287" s="2"/>
      <c r="AE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I287" s="3"/>
      <c r="BK287" s="3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</row>
    <row r="288" spans="1:97">
      <c r="A288" s="3"/>
      <c r="B288" s="2"/>
      <c r="G288"/>
      <c r="H288" s="2"/>
      <c r="I288"/>
      <c r="J288" s="73"/>
      <c r="L288" s="5"/>
      <c r="O288" s="2"/>
      <c r="P288" s="2"/>
      <c r="Q288" s="2"/>
      <c r="R288" s="2"/>
      <c r="S288"/>
      <c r="T288" s="2"/>
      <c r="U288" s="2"/>
      <c r="V288" s="2"/>
      <c r="W288" s="2"/>
      <c r="X288" s="2"/>
      <c r="Y288" s="2"/>
      <c r="Z288" s="2"/>
      <c r="AC288" s="3"/>
      <c r="AD288" s="2"/>
      <c r="AE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I288" s="3"/>
      <c r="BK288" s="3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</row>
    <row r="289" spans="1:97">
      <c r="A289" s="3"/>
      <c r="B289" s="2"/>
      <c r="G289"/>
      <c r="H289" s="2"/>
      <c r="I289"/>
      <c r="J289" s="73"/>
      <c r="L289" s="5"/>
      <c r="O289" s="2"/>
      <c r="P289" s="2"/>
      <c r="Q289" s="2"/>
      <c r="R289" s="2"/>
      <c r="S289"/>
      <c r="T289" s="2"/>
      <c r="U289" s="2"/>
      <c r="V289" s="2"/>
      <c r="W289" s="2"/>
      <c r="X289" s="2"/>
      <c r="Y289" s="2"/>
      <c r="Z289" s="2"/>
      <c r="AC289" s="3"/>
      <c r="AD289" s="2"/>
      <c r="AE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I289" s="3"/>
      <c r="BK289" s="3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</row>
    <row r="290" spans="1:97">
      <c r="A290" s="3"/>
      <c r="B290" s="2"/>
      <c r="G290"/>
      <c r="H290" s="2"/>
      <c r="I290"/>
      <c r="J290" s="73"/>
      <c r="L290" s="5"/>
      <c r="O290" s="2"/>
      <c r="P290" s="2"/>
      <c r="Q290" s="2"/>
      <c r="R290" s="2"/>
      <c r="S290"/>
      <c r="T290" s="2"/>
      <c r="U290" s="2"/>
      <c r="V290" s="2"/>
      <c r="W290" s="2"/>
      <c r="X290" s="2"/>
      <c r="Y290" s="2"/>
      <c r="Z290" s="2"/>
      <c r="AC290" s="3"/>
      <c r="AD290" s="2"/>
      <c r="AE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I290" s="3"/>
      <c r="BK290" s="3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</row>
    <row r="291" spans="1:97">
      <c r="A291" s="3"/>
      <c r="B291" s="2"/>
      <c r="G291"/>
      <c r="H291" s="2"/>
      <c r="I291"/>
      <c r="J291" s="73"/>
      <c r="L291" s="5"/>
      <c r="O291" s="2"/>
      <c r="P291" s="2"/>
      <c r="Q291" s="2"/>
      <c r="R291" s="2"/>
      <c r="S291"/>
      <c r="T291" s="2"/>
      <c r="U291" s="2"/>
      <c r="V291" s="2"/>
      <c r="W291" s="2"/>
      <c r="X291" s="2"/>
      <c r="Y291" s="2"/>
      <c r="Z291" s="2"/>
      <c r="AC291" s="3"/>
      <c r="AD291" s="2"/>
      <c r="AE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I291" s="3"/>
      <c r="BK291" s="3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</row>
    <row r="292" spans="1:97">
      <c r="A292" s="3"/>
      <c r="B292" s="2"/>
      <c r="G292"/>
      <c r="H292" s="2"/>
      <c r="I292"/>
      <c r="J292" s="73"/>
      <c r="L292" s="5"/>
      <c r="O292" s="2"/>
      <c r="P292" s="2"/>
      <c r="Q292" s="2"/>
      <c r="R292" s="2"/>
      <c r="S292"/>
      <c r="T292" s="2"/>
      <c r="U292" s="2"/>
      <c r="V292" s="2"/>
      <c r="W292" s="2"/>
      <c r="X292" s="2"/>
      <c r="Y292" s="2"/>
      <c r="Z292" s="2"/>
      <c r="AC292" s="3"/>
      <c r="AD292" s="2"/>
      <c r="AE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I292" s="3"/>
      <c r="BK292" s="3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</row>
    <row r="293" spans="1:97">
      <c r="A293" s="3"/>
      <c r="B293" s="2"/>
      <c r="G293"/>
      <c r="H293" s="2"/>
      <c r="I293"/>
      <c r="J293" s="73"/>
      <c r="L293" s="5"/>
      <c r="O293" s="2"/>
      <c r="P293" s="2"/>
      <c r="Q293" s="2"/>
      <c r="R293" s="2"/>
      <c r="S293"/>
      <c r="T293" s="2"/>
      <c r="U293" s="2"/>
      <c r="V293" s="2"/>
      <c r="W293" s="2"/>
      <c r="X293" s="2"/>
      <c r="Y293" s="2"/>
      <c r="Z293" s="2"/>
      <c r="AC293" s="3"/>
      <c r="AD293" s="2"/>
      <c r="AE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I293" s="3"/>
      <c r="BK293" s="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</row>
    <row r="294" spans="1:97">
      <c r="A294" s="3"/>
      <c r="B294" s="2"/>
      <c r="G294"/>
      <c r="H294" s="2"/>
      <c r="I294"/>
      <c r="J294" s="73"/>
      <c r="L294" s="5"/>
      <c r="O294" s="2"/>
      <c r="P294" s="2"/>
      <c r="Q294" s="2"/>
      <c r="R294" s="2"/>
      <c r="S294"/>
      <c r="T294" s="2"/>
      <c r="U294" s="2"/>
      <c r="V294" s="2"/>
      <c r="W294" s="2"/>
      <c r="X294" s="2"/>
      <c r="Y294" s="2"/>
      <c r="Z294" s="2"/>
      <c r="AC294" s="3"/>
      <c r="AD294" s="2"/>
      <c r="AE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I294" s="3"/>
      <c r="BK294" s="3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</row>
    <row r="295" spans="1:97">
      <c r="A295" s="3"/>
      <c r="B295" s="2"/>
      <c r="G295"/>
      <c r="H295" s="2"/>
      <c r="I295"/>
      <c r="J295" s="73"/>
      <c r="L295" s="5"/>
      <c r="O295" s="2"/>
      <c r="P295" s="2"/>
      <c r="Q295" s="2"/>
      <c r="R295" s="2"/>
      <c r="S295"/>
      <c r="T295" s="2"/>
      <c r="U295" s="2"/>
      <c r="V295" s="2"/>
      <c r="W295" s="2"/>
      <c r="X295" s="2"/>
      <c r="Y295" s="2"/>
      <c r="Z295" s="2"/>
      <c r="AC295" s="3"/>
      <c r="AD295" s="2"/>
      <c r="AE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I295" s="3"/>
      <c r="BK295" s="3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</row>
    <row r="296" spans="1:97">
      <c r="A296" s="3"/>
      <c r="B296" s="2"/>
      <c r="G296"/>
      <c r="H296" s="2"/>
      <c r="I296"/>
      <c r="J296" s="73"/>
      <c r="L296" s="5"/>
      <c r="O296" s="2"/>
      <c r="P296" s="2"/>
      <c r="Q296" s="2"/>
      <c r="R296" s="2"/>
      <c r="S296"/>
      <c r="T296" s="2"/>
      <c r="U296" s="2"/>
      <c r="V296" s="2"/>
      <c r="W296" s="2"/>
      <c r="X296" s="2"/>
      <c r="Y296" s="2"/>
      <c r="Z296" s="2"/>
      <c r="AC296" s="3"/>
      <c r="AD296" s="2"/>
      <c r="AE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I296" s="3"/>
      <c r="BK296" s="3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</row>
    <row r="297" spans="1:97">
      <c r="A297" s="3"/>
      <c r="B297" s="2"/>
      <c r="G297"/>
      <c r="H297" s="2"/>
      <c r="I297"/>
      <c r="J297" s="73"/>
      <c r="L297" s="5"/>
      <c r="O297" s="2"/>
      <c r="P297" s="2"/>
      <c r="Q297" s="2"/>
      <c r="R297" s="2"/>
      <c r="S297"/>
      <c r="T297" s="2"/>
      <c r="U297" s="2"/>
      <c r="V297" s="2"/>
      <c r="W297" s="2"/>
      <c r="X297" s="2"/>
      <c r="Y297" s="2"/>
      <c r="Z297" s="2"/>
      <c r="AC297" s="3"/>
      <c r="AD297" s="2"/>
      <c r="AE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I297" s="3"/>
      <c r="BK297" s="3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</row>
    <row r="298" spans="1:97">
      <c r="A298" s="3"/>
      <c r="B298" s="2"/>
      <c r="G298"/>
      <c r="H298" s="2"/>
      <c r="I298"/>
      <c r="J298" s="73"/>
      <c r="L298" s="5"/>
      <c r="O298" s="2"/>
      <c r="P298" s="2"/>
      <c r="Q298" s="2"/>
      <c r="R298" s="2"/>
      <c r="S298"/>
      <c r="T298" s="2"/>
      <c r="U298" s="2"/>
      <c r="V298" s="2"/>
      <c r="W298" s="2"/>
      <c r="X298" s="2"/>
      <c r="Y298" s="2"/>
      <c r="Z298" s="2"/>
      <c r="AC298" s="3"/>
      <c r="AD298" s="2"/>
      <c r="AE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I298" s="3"/>
      <c r="BK298" s="3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</row>
    <row r="299" spans="1:97">
      <c r="A299" s="3"/>
      <c r="B299" s="2"/>
      <c r="G299"/>
      <c r="H299" s="2"/>
      <c r="I299"/>
      <c r="J299" s="73"/>
      <c r="L299" s="5"/>
      <c r="O299" s="2"/>
      <c r="P299" s="2"/>
      <c r="Q299" s="2"/>
      <c r="R299" s="2"/>
      <c r="S299"/>
      <c r="T299" s="2"/>
      <c r="U299" s="2"/>
      <c r="V299" s="2"/>
      <c r="W299" s="2"/>
      <c r="X299" s="2"/>
      <c r="Y299" s="2"/>
      <c r="Z299" s="2"/>
      <c r="AC299" s="3"/>
      <c r="AD299" s="2"/>
      <c r="AE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I299" s="3"/>
      <c r="BK299" s="3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</row>
    <row r="300" spans="1:97">
      <c r="A300" s="3"/>
      <c r="B300" s="2"/>
      <c r="G300"/>
      <c r="H300" s="2"/>
      <c r="I300"/>
      <c r="J300" s="73"/>
      <c r="L300" s="5"/>
      <c r="O300" s="2"/>
      <c r="P300" s="2"/>
      <c r="Q300" s="2"/>
      <c r="R300" s="2"/>
      <c r="S300"/>
      <c r="T300" s="2"/>
      <c r="U300" s="2"/>
      <c r="V300" s="2"/>
      <c r="W300" s="2"/>
      <c r="X300" s="2"/>
      <c r="Y300" s="2"/>
      <c r="Z300" s="2"/>
      <c r="AC300" s="3"/>
      <c r="AD300" s="2"/>
      <c r="AE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I300" s="3"/>
      <c r="BK300" s="3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</row>
    <row r="301" spans="1:97">
      <c r="A301" s="3"/>
      <c r="B301" s="2"/>
      <c r="G301"/>
      <c r="H301" s="2"/>
      <c r="I301"/>
      <c r="J301" s="73"/>
      <c r="L301" s="5"/>
      <c r="O301" s="2"/>
      <c r="P301" s="2"/>
      <c r="Q301" s="2"/>
      <c r="R301" s="2"/>
      <c r="S301"/>
      <c r="T301" s="2"/>
      <c r="U301" s="2"/>
      <c r="V301" s="2"/>
      <c r="W301" s="2"/>
      <c r="X301" s="2"/>
      <c r="Y301" s="2"/>
      <c r="Z301" s="2"/>
      <c r="AC301" s="3"/>
      <c r="AD301" s="2"/>
      <c r="AE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I301" s="3"/>
      <c r="BK301" s="3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</row>
    <row r="302" spans="1:97">
      <c r="A302" s="3"/>
      <c r="B302" s="2"/>
      <c r="G302"/>
      <c r="H302" s="2"/>
      <c r="I302"/>
      <c r="J302" s="73"/>
      <c r="L302" s="5"/>
      <c r="O302" s="2"/>
      <c r="P302" s="2"/>
      <c r="Q302" s="2"/>
      <c r="R302" s="2"/>
      <c r="S302"/>
      <c r="T302" s="2"/>
      <c r="U302" s="2"/>
      <c r="V302" s="2"/>
      <c r="W302" s="2"/>
      <c r="X302" s="2"/>
      <c r="Y302" s="2"/>
      <c r="Z302" s="2"/>
      <c r="AC302" s="3"/>
      <c r="AD302" s="2"/>
      <c r="AE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I302" s="3"/>
      <c r="BK302" s="3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</row>
    <row r="303" spans="1:97">
      <c r="A303" s="3"/>
      <c r="B303" s="2"/>
      <c r="G303"/>
      <c r="H303" s="2"/>
      <c r="I303"/>
      <c r="J303" s="73"/>
      <c r="L303" s="5"/>
      <c r="O303" s="2"/>
      <c r="P303" s="2"/>
      <c r="Q303" s="2"/>
      <c r="R303" s="2"/>
      <c r="S303"/>
      <c r="T303" s="2"/>
      <c r="U303" s="2"/>
      <c r="V303" s="2"/>
      <c r="W303" s="2"/>
      <c r="X303" s="2"/>
      <c r="Y303" s="2"/>
      <c r="Z303" s="2"/>
      <c r="AC303" s="3"/>
      <c r="AD303" s="2"/>
      <c r="AE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I303" s="3"/>
      <c r="BK303" s="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</row>
    <row r="304" spans="1:97">
      <c r="A304" s="3"/>
      <c r="B304" s="2"/>
      <c r="G304"/>
      <c r="H304" s="2"/>
      <c r="I304"/>
      <c r="J304" s="73"/>
      <c r="L304" s="5"/>
      <c r="O304" s="2"/>
      <c r="P304" s="2"/>
      <c r="Q304" s="2"/>
      <c r="R304" s="2"/>
      <c r="S304"/>
      <c r="T304" s="2"/>
      <c r="U304" s="2"/>
      <c r="V304" s="2"/>
      <c r="W304" s="2"/>
      <c r="X304" s="2"/>
      <c r="Y304" s="2"/>
      <c r="Z304" s="2"/>
      <c r="AC304" s="3"/>
      <c r="AD304" s="2"/>
      <c r="AE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I304" s="3"/>
      <c r="BK304" s="3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</row>
    <row r="305" spans="1:97">
      <c r="A305" s="3"/>
      <c r="B305" s="2"/>
      <c r="G305"/>
      <c r="H305" s="2"/>
      <c r="I305"/>
      <c r="J305" s="73"/>
      <c r="L305" s="5"/>
      <c r="O305" s="2"/>
      <c r="P305" s="2"/>
      <c r="Q305" s="2"/>
      <c r="R305" s="2"/>
      <c r="S305"/>
      <c r="T305" s="2"/>
      <c r="U305" s="2"/>
      <c r="V305" s="2"/>
      <c r="W305" s="2"/>
      <c r="X305" s="2"/>
      <c r="Y305" s="2"/>
      <c r="Z305" s="2"/>
      <c r="AC305" s="3"/>
      <c r="AD305" s="2"/>
      <c r="AE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I305" s="3"/>
      <c r="BK305" s="3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</row>
    <row r="306" spans="1:97">
      <c r="A306" s="3"/>
      <c r="B306" s="2"/>
      <c r="G306"/>
      <c r="H306" s="2"/>
      <c r="I306"/>
      <c r="J306" s="73"/>
      <c r="L306" s="5"/>
      <c r="O306" s="2"/>
      <c r="P306" s="2"/>
      <c r="Q306" s="2"/>
      <c r="R306" s="2"/>
      <c r="S306"/>
      <c r="T306" s="2"/>
      <c r="U306" s="2"/>
      <c r="V306" s="2"/>
      <c r="W306" s="2"/>
      <c r="X306" s="2"/>
      <c r="Y306" s="2"/>
      <c r="Z306" s="2"/>
      <c r="AC306" s="3"/>
      <c r="AD306" s="2"/>
      <c r="AE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I306" s="3"/>
      <c r="BK306" s="3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</row>
    <row r="307" spans="1:97">
      <c r="A307" s="3"/>
      <c r="B307" s="2"/>
      <c r="G307"/>
      <c r="H307" s="2"/>
      <c r="I307"/>
      <c r="J307" s="73"/>
      <c r="L307" s="5"/>
      <c r="O307" s="2"/>
      <c r="P307" s="2"/>
      <c r="Q307" s="2"/>
      <c r="R307" s="2"/>
      <c r="S307"/>
      <c r="T307" s="2"/>
      <c r="U307" s="2"/>
      <c r="V307" s="2"/>
      <c r="W307" s="2"/>
      <c r="X307" s="2"/>
      <c r="Y307" s="2"/>
      <c r="Z307" s="2"/>
      <c r="AC307" s="3"/>
      <c r="AD307" s="2"/>
      <c r="AE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I307" s="3"/>
      <c r="BK307" s="3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</row>
    <row r="308" spans="1:97">
      <c r="A308" s="3"/>
      <c r="B308" s="2"/>
      <c r="G308"/>
      <c r="H308" s="2"/>
      <c r="I308"/>
      <c r="J308" s="73"/>
      <c r="L308" s="5"/>
      <c r="O308" s="2"/>
      <c r="P308" s="2"/>
      <c r="Q308" s="2"/>
      <c r="R308" s="2"/>
      <c r="S308"/>
      <c r="T308" s="2"/>
      <c r="U308" s="2"/>
      <c r="V308" s="2"/>
      <c r="W308" s="2"/>
      <c r="X308" s="2"/>
      <c r="Y308" s="2"/>
      <c r="Z308" s="2"/>
      <c r="AC308" s="3"/>
      <c r="AD308" s="2"/>
      <c r="AE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I308" s="3"/>
      <c r="BK308" s="3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</row>
    <row r="309" spans="1:97">
      <c r="A309" s="3"/>
      <c r="B309" s="2"/>
      <c r="G309"/>
      <c r="H309" s="2"/>
      <c r="I309"/>
      <c r="J309" s="73"/>
      <c r="L309" s="5"/>
      <c r="O309" s="2"/>
      <c r="P309" s="2"/>
      <c r="Q309" s="2"/>
      <c r="R309" s="2"/>
      <c r="S309"/>
      <c r="T309" s="2"/>
      <c r="U309" s="2"/>
      <c r="V309" s="2"/>
      <c r="W309" s="2"/>
      <c r="X309" s="2"/>
      <c r="Y309" s="2"/>
      <c r="Z309" s="2"/>
      <c r="AC309" s="3"/>
      <c r="AD309" s="2"/>
      <c r="AE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I309" s="3"/>
      <c r="BK309" s="3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</row>
    <row r="310" spans="1:97">
      <c r="A310" s="3"/>
      <c r="B310" s="2"/>
      <c r="G310"/>
      <c r="H310" s="2"/>
      <c r="I310"/>
      <c r="J310" s="73"/>
      <c r="L310" s="5"/>
      <c r="O310" s="2"/>
      <c r="P310" s="2"/>
      <c r="Q310" s="2"/>
      <c r="R310" s="2"/>
      <c r="S310"/>
      <c r="T310" s="2"/>
      <c r="U310" s="2"/>
      <c r="V310" s="2"/>
      <c r="W310" s="2"/>
      <c r="X310" s="2"/>
      <c r="Y310" s="2"/>
      <c r="Z310" s="2"/>
      <c r="AC310" s="3"/>
      <c r="AD310" s="2"/>
      <c r="AE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I310" s="3"/>
      <c r="BK310" s="3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</row>
    <row r="311" spans="1:97">
      <c r="A311" s="3"/>
      <c r="B311" s="2"/>
      <c r="G311"/>
      <c r="H311" s="2"/>
      <c r="I311"/>
      <c r="J311" s="73"/>
      <c r="L311" s="5"/>
      <c r="O311" s="2"/>
      <c r="P311" s="2"/>
      <c r="Q311" s="2"/>
      <c r="R311" s="2"/>
      <c r="S311"/>
      <c r="T311" s="2"/>
      <c r="U311" s="2"/>
      <c r="V311" s="2"/>
      <c r="W311" s="2"/>
      <c r="X311" s="2"/>
      <c r="Y311" s="2"/>
      <c r="Z311" s="2"/>
      <c r="AC311" s="3"/>
      <c r="AD311" s="2"/>
      <c r="AE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I311" s="3"/>
      <c r="BK311" s="3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</row>
    <row r="312" spans="1:97">
      <c r="A312" s="3"/>
      <c r="B312" s="2"/>
      <c r="G312"/>
      <c r="H312" s="2"/>
      <c r="I312"/>
      <c r="J312" s="73"/>
      <c r="L312" s="5"/>
      <c r="O312" s="2"/>
      <c r="P312" s="2"/>
      <c r="Q312" s="2"/>
      <c r="R312" s="2"/>
      <c r="S312"/>
      <c r="T312" s="2"/>
      <c r="U312" s="2"/>
      <c r="V312" s="2"/>
      <c r="W312" s="2"/>
      <c r="X312" s="2"/>
      <c r="Y312" s="2"/>
      <c r="Z312" s="2"/>
      <c r="AC312" s="3"/>
      <c r="AD312" s="2"/>
      <c r="AE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I312" s="3"/>
      <c r="BK312" s="3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</row>
    <row r="313" spans="1:97">
      <c r="A313" s="3"/>
      <c r="B313" s="2"/>
      <c r="G313"/>
      <c r="H313" s="2"/>
      <c r="I313"/>
      <c r="J313" s="73"/>
      <c r="L313" s="5"/>
      <c r="O313" s="2"/>
      <c r="P313" s="2"/>
      <c r="Q313" s="2"/>
      <c r="R313" s="2"/>
      <c r="S313"/>
      <c r="T313" s="2"/>
      <c r="U313" s="2"/>
      <c r="V313" s="2"/>
      <c r="W313" s="2"/>
      <c r="X313" s="2"/>
      <c r="Y313" s="2"/>
      <c r="Z313" s="2"/>
      <c r="AC313" s="3"/>
      <c r="AD313" s="2"/>
      <c r="AE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I313" s="3"/>
      <c r="BK313" s="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</row>
    <row r="314" spans="1:97">
      <c r="A314" s="3"/>
      <c r="B314" s="2"/>
      <c r="G314"/>
      <c r="H314" s="2"/>
      <c r="I314"/>
      <c r="J314" s="73"/>
      <c r="L314" s="5"/>
      <c r="O314" s="2"/>
      <c r="P314" s="2"/>
      <c r="Q314" s="2"/>
      <c r="R314" s="2"/>
      <c r="S314"/>
      <c r="T314" s="2"/>
      <c r="U314" s="2"/>
      <c r="V314" s="2"/>
      <c r="W314" s="2"/>
      <c r="X314" s="2"/>
      <c r="Y314" s="2"/>
      <c r="Z314" s="2"/>
      <c r="AC314" s="3"/>
      <c r="AD314" s="2"/>
      <c r="AE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I314" s="3"/>
      <c r="BK314" s="3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</row>
    <row r="315" spans="1:97">
      <c r="A315" s="3"/>
      <c r="B315" s="2"/>
      <c r="G315"/>
      <c r="H315" s="2"/>
      <c r="I315"/>
      <c r="J315" s="73"/>
      <c r="L315" s="5"/>
      <c r="O315" s="2"/>
      <c r="P315" s="2"/>
      <c r="Q315" s="2"/>
      <c r="R315" s="2"/>
      <c r="S315"/>
      <c r="T315" s="2"/>
      <c r="U315" s="2"/>
      <c r="V315" s="2"/>
      <c r="W315" s="2"/>
      <c r="X315" s="2"/>
      <c r="Y315" s="2"/>
      <c r="Z315" s="2"/>
      <c r="AC315" s="3"/>
      <c r="AD315" s="2"/>
      <c r="AE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I315" s="3"/>
      <c r="BK315" s="3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</row>
    <row r="316" spans="1:97">
      <c r="A316" s="3"/>
      <c r="B316" s="2"/>
      <c r="G316"/>
      <c r="H316" s="2"/>
      <c r="I316"/>
      <c r="J316" s="73"/>
      <c r="L316" s="5"/>
      <c r="O316" s="2"/>
      <c r="P316" s="2"/>
      <c r="Q316" s="2"/>
      <c r="R316" s="2"/>
      <c r="S316"/>
      <c r="T316" s="2"/>
      <c r="U316" s="2"/>
      <c r="V316" s="2"/>
      <c r="W316" s="2"/>
      <c r="X316" s="2"/>
      <c r="Y316" s="2"/>
      <c r="Z316" s="2"/>
      <c r="AC316" s="3"/>
      <c r="AD316" s="2"/>
      <c r="AE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I316" s="3"/>
      <c r="BK316" s="3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</row>
    <row r="317" spans="1:97">
      <c r="A317" s="3"/>
      <c r="B317" s="2"/>
      <c r="G317"/>
      <c r="H317" s="2"/>
      <c r="I317"/>
      <c r="J317" s="73"/>
      <c r="L317" s="5"/>
      <c r="O317" s="2"/>
      <c r="P317" s="2"/>
      <c r="Q317" s="2"/>
      <c r="R317" s="2"/>
      <c r="S317"/>
      <c r="T317" s="2"/>
      <c r="U317" s="2"/>
      <c r="V317" s="2"/>
      <c r="W317" s="2"/>
      <c r="X317" s="2"/>
      <c r="Y317" s="2"/>
      <c r="Z317" s="2"/>
      <c r="AC317" s="3"/>
      <c r="AD317" s="2"/>
      <c r="AE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I317" s="3"/>
      <c r="BK317" s="3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</row>
    <row r="318" spans="1:97">
      <c r="A318" s="3"/>
      <c r="B318" s="2"/>
      <c r="G318"/>
      <c r="H318" s="2"/>
      <c r="I318"/>
      <c r="J318" s="73"/>
      <c r="L318" s="5"/>
      <c r="O318" s="2"/>
      <c r="P318" s="2"/>
      <c r="Q318" s="2"/>
      <c r="R318" s="2"/>
      <c r="S318"/>
      <c r="T318" s="2"/>
      <c r="U318" s="2"/>
      <c r="V318" s="2"/>
      <c r="W318" s="2"/>
      <c r="X318" s="2"/>
      <c r="Y318" s="2"/>
      <c r="Z318" s="2"/>
      <c r="AC318" s="3"/>
      <c r="AD318" s="2"/>
      <c r="AE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I318" s="3"/>
      <c r="BK318" s="3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</row>
    <row r="319" spans="1:97">
      <c r="A319" s="3"/>
      <c r="B319" s="2"/>
      <c r="G319"/>
      <c r="H319" s="2"/>
      <c r="I319"/>
      <c r="J319" s="73"/>
      <c r="L319" s="5"/>
      <c r="O319" s="2"/>
      <c r="P319" s="2"/>
      <c r="Q319" s="2"/>
      <c r="R319" s="2"/>
      <c r="S319"/>
      <c r="T319" s="2"/>
      <c r="U319" s="2"/>
      <c r="V319" s="2"/>
      <c r="W319" s="2"/>
      <c r="X319" s="2"/>
      <c r="Y319" s="2"/>
      <c r="Z319" s="2"/>
      <c r="AC319" s="3"/>
      <c r="AD319" s="2"/>
      <c r="AE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I319" s="3"/>
      <c r="BK319" s="3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</row>
    <row r="320" spans="1:97">
      <c r="A320" s="3"/>
      <c r="B320" s="2"/>
      <c r="G320"/>
      <c r="H320" s="2"/>
      <c r="I320"/>
      <c r="J320" s="73"/>
      <c r="L320" s="5"/>
      <c r="O320" s="2"/>
      <c r="P320" s="2"/>
      <c r="Q320" s="2"/>
      <c r="R320" s="2"/>
      <c r="S320"/>
      <c r="T320" s="2"/>
      <c r="U320" s="2"/>
      <c r="V320" s="2"/>
      <c r="W320" s="2"/>
      <c r="X320" s="2"/>
      <c r="Y320" s="2"/>
      <c r="Z320" s="2"/>
      <c r="AC320" s="3"/>
      <c r="AD320" s="2"/>
      <c r="AE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I320" s="3"/>
      <c r="BK320" s="3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</row>
    <row r="321" spans="1:97">
      <c r="A321" s="3"/>
      <c r="B321" s="2"/>
      <c r="G321"/>
      <c r="H321" s="2"/>
      <c r="I321"/>
      <c r="J321" s="73"/>
      <c r="L321" s="5"/>
      <c r="O321" s="2"/>
      <c r="P321" s="2"/>
      <c r="Q321" s="2"/>
      <c r="R321" s="2"/>
      <c r="S321"/>
      <c r="T321" s="2"/>
      <c r="U321" s="2"/>
      <c r="V321" s="2"/>
      <c r="W321" s="2"/>
      <c r="X321" s="2"/>
      <c r="Y321" s="2"/>
      <c r="Z321" s="2"/>
      <c r="AC321" s="3"/>
      <c r="AD321" s="2"/>
      <c r="AE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I321" s="3"/>
      <c r="BK321" s="3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</row>
    <row r="322" spans="1:97">
      <c r="A322" s="3"/>
      <c r="B322" s="2"/>
      <c r="G322"/>
      <c r="H322" s="2"/>
      <c r="I322"/>
      <c r="J322" s="73"/>
      <c r="L322" s="5"/>
      <c r="O322" s="2"/>
      <c r="P322" s="2"/>
      <c r="Q322" s="2"/>
      <c r="R322" s="2"/>
      <c r="S322"/>
      <c r="T322" s="2"/>
      <c r="U322" s="2"/>
      <c r="V322" s="2"/>
      <c r="W322" s="2"/>
      <c r="X322" s="2"/>
      <c r="Y322" s="2"/>
      <c r="Z322" s="2"/>
      <c r="AC322" s="3"/>
      <c r="AD322" s="2"/>
      <c r="AE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I322" s="3"/>
      <c r="BK322" s="3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</row>
    <row r="323" spans="1:97">
      <c r="A323" s="3"/>
      <c r="B323" s="2"/>
      <c r="G323"/>
      <c r="H323" s="2"/>
      <c r="I323"/>
      <c r="J323" s="73"/>
      <c r="L323" s="5"/>
      <c r="O323" s="2"/>
      <c r="P323" s="2"/>
      <c r="Q323" s="2"/>
      <c r="R323" s="2"/>
      <c r="S323"/>
      <c r="T323" s="2"/>
      <c r="U323" s="2"/>
      <c r="V323" s="2"/>
      <c r="W323" s="2"/>
      <c r="X323" s="2"/>
      <c r="Y323" s="2"/>
      <c r="Z323" s="2"/>
      <c r="AC323" s="3"/>
      <c r="AD323" s="2"/>
      <c r="AE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I323" s="3"/>
      <c r="BK323" s="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</row>
    <row r="324" spans="1:97">
      <c r="A324" s="3"/>
      <c r="B324" s="2"/>
      <c r="G324"/>
      <c r="H324" s="2"/>
      <c r="I324"/>
      <c r="J324" s="73"/>
      <c r="L324" s="5"/>
      <c r="O324" s="2"/>
      <c r="P324" s="2"/>
      <c r="Q324" s="2"/>
      <c r="R324" s="2"/>
      <c r="S324"/>
      <c r="T324" s="2"/>
      <c r="U324" s="2"/>
      <c r="V324" s="2"/>
      <c r="W324" s="2"/>
      <c r="X324" s="2"/>
      <c r="Y324" s="2"/>
      <c r="Z324" s="2"/>
      <c r="AC324" s="3"/>
      <c r="AD324" s="2"/>
      <c r="AE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I324" s="3"/>
      <c r="BK324" s="3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</row>
    <row r="325" spans="1:97">
      <c r="A325" s="3"/>
      <c r="B325" s="2"/>
      <c r="G325"/>
      <c r="H325" s="2"/>
      <c r="I325"/>
      <c r="J325" s="73"/>
      <c r="L325" s="5"/>
      <c r="O325" s="2"/>
      <c r="P325" s="2"/>
      <c r="Q325" s="2"/>
      <c r="R325" s="2"/>
      <c r="S325"/>
      <c r="T325" s="2"/>
      <c r="U325" s="2"/>
      <c r="V325" s="2"/>
      <c r="W325" s="2"/>
      <c r="X325" s="2"/>
      <c r="Y325" s="2"/>
      <c r="Z325" s="2"/>
      <c r="AC325" s="3"/>
      <c r="AD325" s="2"/>
      <c r="AE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I325" s="3"/>
      <c r="BK325" s="3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</row>
    <row r="326" spans="1:97">
      <c r="A326" s="3"/>
      <c r="B326" s="2"/>
      <c r="G326"/>
      <c r="H326" s="2"/>
      <c r="I326"/>
      <c r="J326" s="73"/>
      <c r="L326" s="5"/>
      <c r="O326" s="2"/>
      <c r="P326" s="2"/>
      <c r="Q326" s="2"/>
      <c r="R326" s="2"/>
      <c r="S326"/>
      <c r="T326" s="2"/>
      <c r="U326" s="2"/>
      <c r="V326" s="2"/>
      <c r="W326" s="2"/>
      <c r="X326" s="2"/>
      <c r="Y326" s="2"/>
      <c r="Z326" s="2"/>
      <c r="AC326" s="3"/>
      <c r="AD326" s="2"/>
      <c r="AE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I326" s="3"/>
      <c r="BK326" s="3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</row>
    <row r="327" spans="1:97">
      <c r="A327" s="3"/>
      <c r="B327" s="2"/>
      <c r="G327"/>
      <c r="H327" s="2"/>
      <c r="I327"/>
      <c r="J327" s="73"/>
      <c r="L327" s="5"/>
      <c r="O327" s="2"/>
      <c r="P327" s="2"/>
      <c r="Q327" s="2"/>
      <c r="R327" s="2"/>
      <c r="S327"/>
      <c r="T327" s="2"/>
      <c r="U327" s="2"/>
      <c r="V327" s="2"/>
      <c r="W327" s="2"/>
      <c r="X327" s="2"/>
      <c r="Y327" s="2"/>
      <c r="Z327" s="2"/>
      <c r="AC327" s="3"/>
      <c r="AD327" s="2"/>
      <c r="AE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I327" s="3"/>
      <c r="BK327" s="3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</row>
    <row r="328" spans="1:97">
      <c r="A328" s="3"/>
      <c r="B328" s="2"/>
      <c r="G328"/>
      <c r="H328" s="2"/>
      <c r="I328"/>
      <c r="J328" s="73"/>
      <c r="L328" s="5"/>
      <c r="O328" s="2"/>
      <c r="P328" s="2"/>
      <c r="Q328" s="2"/>
      <c r="R328" s="2"/>
      <c r="S328"/>
      <c r="T328" s="2"/>
      <c r="U328" s="2"/>
      <c r="V328" s="2"/>
      <c r="W328" s="2"/>
      <c r="X328" s="2"/>
      <c r="Y328" s="2"/>
      <c r="Z328" s="2"/>
      <c r="AC328" s="3"/>
      <c r="AD328" s="2"/>
      <c r="AE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I328" s="3"/>
      <c r="BK328" s="3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</row>
    <row r="329" spans="1:97">
      <c r="A329" s="3"/>
      <c r="B329" s="2"/>
      <c r="G329"/>
      <c r="H329" s="2"/>
      <c r="I329"/>
      <c r="J329" s="73"/>
      <c r="L329" s="5"/>
      <c r="O329" s="2"/>
      <c r="P329" s="2"/>
      <c r="Q329" s="2"/>
      <c r="R329" s="2"/>
      <c r="S329"/>
      <c r="T329" s="2"/>
      <c r="U329" s="2"/>
      <c r="V329" s="2"/>
      <c r="W329" s="2"/>
      <c r="X329" s="2"/>
      <c r="Y329" s="2"/>
      <c r="Z329" s="2"/>
      <c r="AC329" s="3"/>
      <c r="AD329" s="2"/>
      <c r="AE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I329" s="3"/>
      <c r="BK329" s="3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</row>
    <row r="330" spans="1:97">
      <c r="A330" s="3"/>
      <c r="B330" s="2"/>
      <c r="G330"/>
      <c r="H330" s="2"/>
      <c r="I330"/>
      <c r="J330" s="73"/>
      <c r="L330" s="5"/>
      <c r="O330" s="2"/>
      <c r="P330" s="2"/>
      <c r="Q330" s="2"/>
      <c r="R330" s="2"/>
      <c r="S330"/>
      <c r="T330" s="2"/>
      <c r="U330" s="2"/>
      <c r="V330" s="2"/>
      <c r="W330" s="2"/>
      <c r="X330" s="2"/>
      <c r="Y330" s="2"/>
      <c r="Z330" s="2"/>
      <c r="AC330" s="3"/>
      <c r="AD330" s="2"/>
      <c r="AE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I330" s="3"/>
      <c r="BK330" s="3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</row>
    <row r="331" spans="1:97">
      <c r="A331" s="3"/>
      <c r="B331" s="2"/>
      <c r="G331"/>
      <c r="H331" s="2"/>
      <c r="I331"/>
      <c r="J331" s="73"/>
      <c r="L331" s="5"/>
      <c r="O331" s="2"/>
      <c r="P331" s="2"/>
      <c r="Q331" s="2"/>
      <c r="R331" s="2"/>
      <c r="S331"/>
      <c r="T331" s="2"/>
      <c r="U331" s="2"/>
      <c r="V331" s="2"/>
      <c r="W331" s="2"/>
      <c r="X331" s="2"/>
      <c r="Y331" s="2"/>
      <c r="Z331" s="2"/>
      <c r="AC331" s="3"/>
      <c r="AD331" s="2"/>
      <c r="AE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I331" s="3"/>
      <c r="BK331" s="3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</row>
    <row r="332" spans="1:97">
      <c r="A332" s="3"/>
      <c r="B332" s="2"/>
      <c r="G332"/>
      <c r="H332" s="2"/>
      <c r="I332"/>
      <c r="J332" s="73"/>
      <c r="L332" s="5"/>
      <c r="O332" s="2"/>
      <c r="P332" s="2"/>
      <c r="Q332" s="2"/>
      <c r="R332" s="2"/>
      <c r="S332"/>
      <c r="T332" s="2"/>
      <c r="U332" s="2"/>
      <c r="V332" s="2"/>
      <c r="W332" s="2"/>
      <c r="X332" s="2"/>
      <c r="Y332" s="2"/>
      <c r="Z332" s="2"/>
      <c r="AC332" s="3"/>
      <c r="AD332" s="2"/>
      <c r="AE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I332" s="3"/>
      <c r="BK332" s="3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</row>
    <row r="333" spans="1:97">
      <c r="A333" s="3"/>
      <c r="B333" s="2"/>
      <c r="G333"/>
      <c r="H333" s="2"/>
      <c r="I333"/>
      <c r="J333" s="73"/>
      <c r="L333" s="5"/>
      <c r="O333" s="2"/>
      <c r="P333" s="2"/>
      <c r="Q333" s="2"/>
      <c r="R333" s="2"/>
      <c r="S333"/>
      <c r="T333" s="2"/>
      <c r="U333" s="2"/>
      <c r="V333" s="2"/>
      <c r="W333" s="2"/>
      <c r="X333" s="2"/>
      <c r="Y333" s="2"/>
      <c r="Z333" s="2"/>
      <c r="AC333" s="3"/>
      <c r="AD333" s="2"/>
      <c r="AE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I333" s="3"/>
      <c r="BK333" s="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</row>
    <row r="334" spans="1:97">
      <c r="A334" s="3"/>
      <c r="B334" s="2"/>
      <c r="G334"/>
      <c r="H334" s="2"/>
      <c r="I334"/>
      <c r="J334" s="73"/>
      <c r="L334" s="5"/>
      <c r="O334" s="2"/>
      <c r="P334" s="2"/>
      <c r="Q334" s="2"/>
      <c r="R334" s="2"/>
      <c r="S334"/>
      <c r="T334" s="2"/>
      <c r="U334" s="2"/>
      <c r="V334" s="2"/>
      <c r="W334" s="2"/>
      <c r="X334" s="2"/>
      <c r="Y334" s="2"/>
      <c r="Z334" s="2"/>
      <c r="AC334" s="3"/>
      <c r="AD334" s="2"/>
      <c r="AE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I334" s="3"/>
      <c r="BK334" s="3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</row>
    <row r="335" spans="1:97">
      <c r="A335" s="3"/>
      <c r="B335" s="2"/>
      <c r="G335"/>
      <c r="H335" s="2"/>
      <c r="I335"/>
      <c r="J335" s="73"/>
      <c r="L335" s="5"/>
      <c r="O335" s="2"/>
      <c r="P335" s="2"/>
      <c r="Q335" s="2"/>
      <c r="R335" s="2"/>
      <c r="S335"/>
      <c r="T335" s="2"/>
      <c r="U335" s="2"/>
      <c r="V335" s="2"/>
      <c r="W335" s="2"/>
      <c r="X335" s="2"/>
      <c r="Y335" s="2"/>
      <c r="Z335" s="2"/>
      <c r="AC335" s="3"/>
      <c r="AD335" s="2"/>
      <c r="AE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I335" s="3"/>
      <c r="BK335" s="3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</row>
    <row r="336" spans="1:97">
      <c r="A336" s="3"/>
      <c r="B336" s="2"/>
      <c r="G336"/>
      <c r="H336" s="2"/>
      <c r="I336"/>
      <c r="J336" s="73"/>
      <c r="L336" s="5"/>
      <c r="O336" s="2"/>
      <c r="P336" s="2"/>
      <c r="Q336" s="2"/>
      <c r="R336" s="2"/>
      <c r="S336"/>
      <c r="T336" s="2"/>
      <c r="U336" s="2"/>
      <c r="V336" s="2"/>
      <c r="W336" s="2"/>
      <c r="X336" s="2"/>
      <c r="Y336" s="2"/>
      <c r="Z336" s="2"/>
      <c r="AC336" s="3"/>
      <c r="AD336" s="2"/>
      <c r="AE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I336" s="3"/>
      <c r="BK336" s="3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</row>
    <row r="337" spans="1:97">
      <c r="A337" s="3"/>
      <c r="B337" s="2"/>
      <c r="G337"/>
      <c r="H337" s="2"/>
      <c r="I337"/>
      <c r="J337" s="73"/>
      <c r="L337" s="5"/>
      <c r="O337" s="2"/>
      <c r="P337" s="2"/>
      <c r="Q337" s="2"/>
      <c r="R337" s="2"/>
      <c r="S337"/>
      <c r="T337" s="2"/>
      <c r="U337" s="2"/>
      <c r="V337" s="2"/>
      <c r="W337" s="2"/>
      <c r="X337" s="2"/>
      <c r="Y337" s="2"/>
      <c r="Z337" s="2"/>
      <c r="AC337" s="3"/>
      <c r="AD337" s="2"/>
      <c r="AE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I337" s="3"/>
      <c r="BK337" s="3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</row>
    <row r="338" spans="1:97">
      <c r="A338" s="3"/>
      <c r="B338" s="2"/>
      <c r="G338"/>
      <c r="H338" s="2"/>
      <c r="I338"/>
      <c r="J338" s="73"/>
      <c r="L338" s="5"/>
      <c r="O338" s="2"/>
      <c r="P338" s="2"/>
      <c r="Q338" s="2"/>
      <c r="R338" s="2"/>
      <c r="S338"/>
      <c r="T338" s="2"/>
      <c r="U338" s="2"/>
      <c r="V338" s="2"/>
      <c r="W338" s="2"/>
      <c r="X338" s="2"/>
      <c r="Y338" s="2"/>
      <c r="Z338" s="2"/>
      <c r="AC338" s="3"/>
      <c r="AD338" s="2"/>
      <c r="AE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I338" s="3"/>
      <c r="BK338" s="3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</row>
    <row r="339" spans="1:97">
      <c r="A339" s="3"/>
      <c r="B339" s="2"/>
      <c r="G339"/>
      <c r="H339" s="2"/>
      <c r="I339"/>
      <c r="J339" s="73"/>
      <c r="L339" s="5"/>
      <c r="O339" s="2"/>
      <c r="P339" s="2"/>
      <c r="Q339" s="2"/>
      <c r="R339" s="2"/>
      <c r="S339"/>
      <c r="T339" s="2"/>
      <c r="U339" s="2"/>
      <c r="V339" s="2"/>
      <c r="W339" s="2"/>
      <c r="X339" s="2"/>
      <c r="Y339" s="2"/>
      <c r="Z339" s="2"/>
      <c r="AC339" s="3"/>
      <c r="AD339" s="2"/>
      <c r="AE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I339" s="3"/>
      <c r="BK339" s="3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</row>
    <row r="340" spans="1:97">
      <c r="A340" s="3"/>
      <c r="B340" s="2"/>
      <c r="G340"/>
      <c r="H340" s="2"/>
      <c r="I340"/>
      <c r="J340" s="73"/>
      <c r="L340" s="5"/>
      <c r="O340" s="2"/>
      <c r="P340" s="2"/>
      <c r="Q340" s="2"/>
      <c r="R340" s="2"/>
      <c r="S340"/>
      <c r="T340" s="2"/>
      <c r="U340" s="2"/>
      <c r="V340" s="2"/>
      <c r="W340" s="2"/>
      <c r="X340" s="2"/>
      <c r="Y340" s="2"/>
      <c r="Z340" s="2"/>
      <c r="AC340" s="3"/>
      <c r="AD340" s="2"/>
      <c r="AE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I340" s="3"/>
      <c r="BK340" s="3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</row>
    <row r="341" spans="1:97">
      <c r="A341" s="3"/>
      <c r="B341" s="2"/>
      <c r="G341"/>
      <c r="H341" s="2"/>
      <c r="I341"/>
      <c r="J341" s="73"/>
      <c r="L341" s="5"/>
      <c r="O341" s="2"/>
      <c r="P341" s="2"/>
      <c r="Q341" s="2"/>
      <c r="R341" s="2"/>
      <c r="S341"/>
      <c r="T341" s="2"/>
      <c r="U341" s="2"/>
      <c r="V341" s="2"/>
      <c r="W341" s="2"/>
      <c r="X341" s="2"/>
      <c r="Y341" s="2"/>
      <c r="Z341" s="2"/>
      <c r="AC341" s="3"/>
      <c r="AD341" s="2"/>
      <c r="AE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I341" s="3"/>
      <c r="BK341" s="3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</row>
    <row r="342" spans="1:97">
      <c r="A342" s="3"/>
      <c r="B342" s="2"/>
      <c r="G342"/>
      <c r="H342" s="2"/>
      <c r="I342"/>
      <c r="J342" s="73"/>
      <c r="L342" s="5"/>
      <c r="O342" s="2"/>
      <c r="P342" s="2"/>
      <c r="Q342" s="2"/>
      <c r="R342" s="2"/>
      <c r="S342"/>
      <c r="T342" s="2"/>
      <c r="U342" s="2"/>
      <c r="V342" s="2"/>
      <c r="W342" s="2"/>
      <c r="X342" s="2"/>
      <c r="Y342" s="2"/>
      <c r="Z342" s="2"/>
      <c r="AC342" s="3"/>
      <c r="AD342" s="2"/>
      <c r="AE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I342" s="3"/>
      <c r="BK342" s="3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</row>
    <row r="343" spans="1:97">
      <c r="A343" s="3"/>
      <c r="B343" s="2"/>
      <c r="G343"/>
      <c r="H343" s="2"/>
      <c r="I343"/>
      <c r="J343" s="73"/>
      <c r="L343" s="5"/>
      <c r="O343" s="2"/>
      <c r="P343" s="2"/>
      <c r="Q343" s="2"/>
      <c r="R343" s="2"/>
      <c r="S343"/>
      <c r="T343" s="2"/>
      <c r="U343" s="2"/>
      <c r="V343" s="2"/>
      <c r="W343" s="2"/>
      <c r="X343" s="2"/>
      <c r="Y343" s="2"/>
      <c r="Z343" s="2"/>
      <c r="AC343" s="3"/>
      <c r="AD343" s="2"/>
      <c r="AE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I343" s="3"/>
      <c r="BK343" s="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</row>
    <row r="344" spans="1:97">
      <c r="A344" s="3"/>
      <c r="B344" s="2"/>
      <c r="G344"/>
      <c r="H344" s="2"/>
      <c r="I344"/>
      <c r="J344" s="73"/>
      <c r="L344" s="5"/>
      <c r="O344" s="2"/>
      <c r="P344" s="2"/>
      <c r="Q344" s="2"/>
      <c r="R344" s="2"/>
      <c r="S344"/>
      <c r="T344" s="2"/>
      <c r="U344" s="2"/>
      <c r="V344" s="2"/>
      <c r="W344" s="2"/>
      <c r="X344" s="2"/>
      <c r="Y344" s="2"/>
      <c r="Z344" s="2"/>
      <c r="AC344" s="3"/>
      <c r="AD344" s="2"/>
      <c r="AE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I344" s="3"/>
      <c r="BK344" s="3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</row>
    <row r="345" spans="1:97">
      <c r="A345" s="3"/>
      <c r="B345" s="2"/>
      <c r="G345"/>
      <c r="H345" s="2"/>
      <c r="I345"/>
      <c r="J345" s="73"/>
      <c r="L345" s="5"/>
      <c r="O345" s="2"/>
      <c r="P345" s="2"/>
      <c r="Q345" s="2"/>
      <c r="R345" s="2"/>
      <c r="S345"/>
      <c r="T345" s="2"/>
      <c r="U345" s="2"/>
      <c r="V345" s="2"/>
      <c r="W345" s="2"/>
      <c r="X345" s="2"/>
      <c r="Y345" s="2"/>
      <c r="Z345" s="2"/>
      <c r="AC345" s="3"/>
      <c r="AD345" s="2"/>
      <c r="AE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I345" s="3"/>
      <c r="BK345" s="3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</row>
    <row r="346" spans="1:97">
      <c r="A346" s="3"/>
      <c r="B346" s="2"/>
      <c r="G346"/>
      <c r="H346" s="2"/>
      <c r="I346"/>
      <c r="J346" s="73"/>
      <c r="L346" s="5"/>
      <c r="O346" s="2"/>
      <c r="P346" s="2"/>
      <c r="Q346" s="2"/>
      <c r="R346" s="2"/>
      <c r="S346"/>
      <c r="T346" s="2"/>
      <c r="U346" s="2"/>
      <c r="V346" s="2"/>
      <c r="W346" s="2"/>
      <c r="X346" s="2"/>
      <c r="Y346" s="2"/>
      <c r="Z346" s="2"/>
      <c r="AC346" s="3"/>
      <c r="AD346" s="2"/>
      <c r="AE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I346" s="3"/>
      <c r="BK346" s="3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</row>
    <row r="347" spans="1:97">
      <c r="A347" s="3"/>
      <c r="B347" s="2"/>
      <c r="G347"/>
      <c r="H347" s="2"/>
      <c r="I347"/>
      <c r="J347" s="73"/>
      <c r="L347" s="5"/>
      <c r="O347" s="2"/>
      <c r="P347" s="2"/>
      <c r="Q347" s="2"/>
      <c r="R347" s="2"/>
      <c r="S347"/>
      <c r="T347" s="2"/>
      <c r="U347" s="2"/>
      <c r="V347" s="2"/>
      <c r="W347" s="2"/>
      <c r="X347" s="2"/>
      <c r="Y347" s="2"/>
      <c r="Z347" s="2"/>
      <c r="AC347" s="3"/>
      <c r="AD347" s="2"/>
      <c r="AE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I347" s="3"/>
      <c r="BK347" s="3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</row>
    <row r="348" spans="1:97">
      <c r="A348" s="3"/>
      <c r="B348" s="2"/>
      <c r="G348"/>
      <c r="H348" s="2"/>
      <c r="I348"/>
      <c r="J348" s="73"/>
      <c r="L348" s="5"/>
      <c r="O348" s="2"/>
      <c r="P348" s="2"/>
      <c r="Q348" s="2"/>
      <c r="R348" s="2"/>
      <c r="S348"/>
      <c r="T348" s="2"/>
      <c r="U348" s="2"/>
      <c r="V348" s="2"/>
      <c r="W348" s="2"/>
      <c r="X348" s="2"/>
      <c r="Y348" s="2"/>
      <c r="Z348" s="2"/>
      <c r="AC348" s="3"/>
      <c r="AD348" s="2"/>
      <c r="AE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I348" s="3"/>
      <c r="BK348" s="3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</row>
    <row r="349" spans="1:97">
      <c r="A349" s="3"/>
      <c r="B349" s="2"/>
      <c r="G349"/>
      <c r="H349" s="2"/>
      <c r="I349"/>
      <c r="J349" s="73"/>
      <c r="L349" s="5"/>
      <c r="O349" s="2"/>
      <c r="P349" s="2"/>
      <c r="Q349" s="2"/>
      <c r="R349" s="2"/>
      <c r="S349"/>
      <c r="T349" s="2"/>
      <c r="U349" s="2"/>
      <c r="V349" s="2"/>
      <c r="W349" s="2"/>
      <c r="X349" s="2"/>
      <c r="Y349" s="2"/>
      <c r="Z349" s="2"/>
      <c r="AC349" s="3"/>
      <c r="AD349" s="2"/>
      <c r="AE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I349" s="3"/>
      <c r="BK349" s="3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</row>
    <row r="350" spans="1:97">
      <c r="A350" s="3"/>
      <c r="B350" s="2"/>
      <c r="G350"/>
      <c r="H350" s="2"/>
      <c r="I350"/>
      <c r="J350" s="73"/>
      <c r="L350" s="5"/>
      <c r="O350" s="2"/>
      <c r="P350" s="2"/>
      <c r="Q350" s="2"/>
      <c r="R350" s="2"/>
      <c r="S350"/>
      <c r="T350" s="2"/>
      <c r="U350" s="2"/>
      <c r="V350" s="2"/>
      <c r="W350" s="2"/>
      <c r="X350" s="2"/>
      <c r="Y350" s="2"/>
      <c r="Z350" s="2"/>
      <c r="AC350" s="3"/>
      <c r="AD350" s="2"/>
      <c r="AE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I350" s="3"/>
      <c r="BK350" s="3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</row>
    <row r="351" spans="1:97">
      <c r="A351" s="3"/>
      <c r="B351" s="2"/>
      <c r="G351"/>
      <c r="H351" s="2"/>
      <c r="I351"/>
      <c r="J351" s="73"/>
      <c r="L351" s="5"/>
      <c r="O351" s="2"/>
      <c r="P351" s="2"/>
      <c r="Q351" s="2"/>
      <c r="R351" s="2"/>
      <c r="S351"/>
      <c r="T351" s="2"/>
      <c r="U351" s="2"/>
      <c r="V351" s="2"/>
      <c r="W351" s="2"/>
      <c r="X351" s="2"/>
      <c r="Y351" s="2"/>
      <c r="Z351" s="2"/>
      <c r="AC351" s="3"/>
      <c r="AD351" s="2"/>
      <c r="AE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I351" s="3"/>
      <c r="BK351" s="3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</row>
    <row r="352" spans="1:97">
      <c r="A352" s="3"/>
      <c r="B352" s="2"/>
      <c r="G352"/>
      <c r="H352" s="2"/>
      <c r="I352"/>
      <c r="J352" s="73"/>
      <c r="L352" s="5"/>
      <c r="O352" s="2"/>
      <c r="P352" s="2"/>
      <c r="Q352" s="2"/>
      <c r="R352" s="2"/>
      <c r="S352"/>
      <c r="T352" s="2"/>
      <c r="U352" s="2"/>
      <c r="V352" s="2"/>
      <c r="W352" s="2"/>
      <c r="X352" s="2"/>
      <c r="Y352" s="2"/>
      <c r="Z352" s="2"/>
      <c r="AC352" s="3"/>
      <c r="AD352" s="2"/>
      <c r="AE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I352" s="3"/>
      <c r="BK352" s="3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</row>
    <row r="353" spans="1:97">
      <c r="A353" s="3"/>
      <c r="B353" s="2"/>
      <c r="G353"/>
      <c r="H353" s="2"/>
      <c r="I353"/>
      <c r="J353" s="73"/>
      <c r="L353" s="5"/>
      <c r="O353" s="2"/>
      <c r="P353" s="2"/>
      <c r="Q353" s="2"/>
      <c r="R353" s="2"/>
      <c r="S353"/>
      <c r="T353" s="2"/>
      <c r="U353" s="2"/>
      <c r="V353" s="2"/>
      <c r="W353" s="2"/>
      <c r="X353" s="2"/>
      <c r="Y353" s="2"/>
      <c r="Z353" s="2"/>
      <c r="AC353" s="3"/>
      <c r="AD353" s="2"/>
      <c r="AE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I353" s="3"/>
      <c r="BK353" s="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</row>
    <row r="354" spans="1:97">
      <c r="A354" s="3"/>
      <c r="B354" s="2"/>
      <c r="G354"/>
      <c r="H354" s="2"/>
      <c r="I354"/>
      <c r="J354" s="73"/>
      <c r="L354" s="5"/>
      <c r="O354" s="2"/>
      <c r="P354" s="2"/>
      <c r="Q354" s="2"/>
      <c r="R354" s="2"/>
      <c r="S354"/>
      <c r="T354" s="2"/>
      <c r="U354" s="2"/>
      <c r="V354" s="2"/>
      <c r="W354" s="2"/>
      <c r="X354" s="2"/>
      <c r="Y354" s="2"/>
      <c r="Z354" s="2"/>
      <c r="AC354" s="3"/>
      <c r="AD354" s="2"/>
      <c r="AE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I354" s="3"/>
      <c r="BK354" s="3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</row>
    <row r="355" spans="1:97">
      <c r="A355" s="3"/>
      <c r="B355" s="2"/>
      <c r="G355"/>
      <c r="H355" s="2"/>
      <c r="I355"/>
      <c r="J355" s="73"/>
      <c r="L355" s="5"/>
      <c r="O355" s="2"/>
      <c r="P355" s="2"/>
      <c r="Q355" s="2"/>
      <c r="R355" s="2"/>
      <c r="S355"/>
      <c r="T355" s="2"/>
      <c r="U355" s="2"/>
      <c r="V355" s="2"/>
      <c r="W355" s="2"/>
      <c r="X355" s="2"/>
      <c r="Y355" s="2"/>
      <c r="Z355" s="2"/>
      <c r="AC355" s="3"/>
      <c r="AD355" s="2"/>
      <c r="AE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I355" s="3"/>
      <c r="BK355" s="3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</row>
    <row r="356" spans="1:97">
      <c r="A356" s="3"/>
      <c r="B356" s="2"/>
      <c r="G356"/>
      <c r="H356" s="2"/>
      <c r="I356"/>
      <c r="J356" s="73"/>
      <c r="L356" s="5"/>
      <c r="O356" s="2"/>
      <c r="P356" s="2"/>
      <c r="Q356" s="2"/>
      <c r="R356" s="2"/>
      <c r="S356"/>
      <c r="T356" s="2"/>
      <c r="U356" s="2"/>
      <c r="V356" s="2"/>
      <c r="W356" s="2"/>
      <c r="X356" s="2"/>
      <c r="Y356" s="2"/>
      <c r="Z356" s="2"/>
      <c r="AC356" s="3"/>
      <c r="AD356" s="2"/>
      <c r="AE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I356" s="3"/>
      <c r="BK356" s="3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</row>
    <row r="357" spans="1:97">
      <c r="A357" s="3"/>
      <c r="B357" s="2"/>
      <c r="G357"/>
      <c r="H357" s="2"/>
      <c r="I357"/>
      <c r="J357" s="73"/>
      <c r="L357" s="5"/>
      <c r="O357" s="2"/>
      <c r="P357" s="2"/>
      <c r="Q357" s="2"/>
      <c r="R357" s="2"/>
      <c r="S357"/>
      <c r="T357" s="2"/>
      <c r="U357" s="2"/>
      <c r="V357" s="2"/>
      <c r="W357" s="2"/>
      <c r="X357" s="2"/>
      <c r="Y357" s="2"/>
      <c r="Z357" s="2"/>
      <c r="AC357" s="3"/>
      <c r="AD357" s="2"/>
      <c r="AE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I357" s="3"/>
      <c r="BK357" s="3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</row>
    <row r="358" spans="1:97">
      <c r="A358" s="3"/>
      <c r="B358" s="2"/>
      <c r="G358"/>
      <c r="H358" s="2"/>
      <c r="I358"/>
      <c r="J358" s="73"/>
      <c r="L358" s="5"/>
      <c r="O358" s="2"/>
      <c r="P358" s="2"/>
      <c r="Q358" s="2"/>
      <c r="R358" s="2"/>
      <c r="S358"/>
      <c r="T358" s="2"/>
      <c r="U358" s="2"/>
      <c r="V358" s="2"/>
      <c r="W358" s="2"/>
      <c r="X358" s="2"/>
      <c r="Y358" s="2"/>
      <c r="Z358" s="2"/>
      <c r="AC358" s="3"/>
      <c r="AD358" s="2"/>
      <c r="AE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I358" s="3"/>
      <c r="BK358" s="3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</row>
    <row r="359" spans="1:97">
      <c r="A359" s="3"/>
      <c r="B359" s="2"/>
      <c r="G359"/>
      <c r="H359" s="2"/>
      <c r="I359"/>
      <c r="J359" s="73"/>
      <c r="L359" s="5"/>
      <c r="O359" s="2"/>
      <c r="P359" s="2"/>
      <c r="Q359" s="2"/>
      <c r="R359" s="2"/>
      <c r="S359"/>
      <c r="T359" s="2"/>
      <c r="U359" s="2"/>
      <c r="V359" s="2"/>
      <c r="W359" s="2"/>
      <c r="X359" s="2"/>
      <c r="Y359" s="2"/>
      <c r="Z359" s="2"/>
      <c r="AC359" s="3"/>
      <c r="AD359" s="2"/>
      <c r="AE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I359" s="3"/>
      <c r="BK359" s="3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</row>
    <row r="360" spans="1:97">
      <c r="A360" s="3"/>
      <c r="B360" s="2"/>
      <c r="G360"/>
      <c r="H360" s="2"/>
      <c r="I360"/>
      <c r="J360" s="73"/>
      <c r="L360" s="5"/>
      <c r="O360" s="2"/>
      <c r="P360" s="2"/>
      <c r="Q360" s="2"/>
      <c r="R360" s="2"/>
      <c r="S360"/>
      <c r="T360" s="2"/>
      <c r="U360" s="2"/>
      <c r="V360" s="2"/>
      <c r="W360" s="2"/>
      <c r="X360" s="2"/>
      <c r="Y360" s="2"/>
      <c r="Z360" s="2"/>
      <c r="AC360" s="3"/>
      <c r="AD360" s="2"/>
      <c r="AE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I360" s="3"/>
      <c r="BK360" s="3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</row>
    <row r="361" spans="1:97">
      <c r="A361" s="3"/>
      <c r="B361" s="2"/>
      <c r="G361"/>
      <c r="H361" s="2"/>
      <c r="I361"/>
      <c r="J361" s="73"/>
      <c r="L361" s="5"/>
      <c r="O361" s="2"/>
      <c r="P361" s="2"/>
      <c r="Q361" s="2"/>
      <c r="R361" s="2"/>
      <c r="S361"/>
      <c r="T361" s="2"/>
      <c r="U361" s="2"/>
      <c r="V361" s="2"/>
      <c r="W361" s="2"/>
      <c r="X361" s="2"/>
      <c r="Y361" s="2"/>
      <c r="Z361" s="2"/>
      <c r="AC361" s="3"/>
      <c r="AD361" s="2"/>
      <c r="AE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I361" s="3"/>
      <c r="BK361" s="3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</row>
    <row r="362" spans="1:97">
      <c r="A362" s="3"/>
      <c r="B362" s="2"/>
      <c r="G362"/>
      <c r="H362" s="2"/>
      <c r="I362"/>
      <c r="J362" s="73"/>
      <c r="L362" s="5"/>
      <c r="O362" s="2"/>
      <c r="P362" s="2"/>
      <c r="Q362" s="2"/>
      <c r="R362" s="2"/>
      <c r="S362"/>
      <c r="T362" s="2"/>
      <c r="U362" s="2"/>
      <c r="V362" s="2"/>
      <c r="W362" s="2"/>
      <c r="X362" s="2"/>
      <c r="Y362" s="2"/>
      <c r="Z362" s="2"/>
      <c r="AC362" s="3"/>
      <c r="AD362" s="2"/>
      <c r="AE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I362" s="3"/>
      <c r="BK362" s="3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</row>
    <row r="363" spans="1:97">
      <c r="A363" s="3"/>
      <c r="B363" s="2"/>
      <c r="G363"/>
      <c r="H363" s="2"/>
      <c r="I363"/>
      <c r="J363" s="73"/>
      <c r="L363" s="5"/>
      <c r="O363" s="2"/>
      <c r="P363" s="2"/>
      <c r="Q363" s="2"/>
      <c r="R363" s="2"/>
      <c r="S363"/>
      <c r="T363" s="2"/>
      <c r="U363" s="2"/>
      <c r="V363" s="2"/>
      <c r="W363" s="2"/>
      <c r="X363" s="2"/>
      <c r="Y363" s="2"/>
      <c r="Z363" s="2"/>
      <c r="AC363" s="3"/>
      <c r="AD363" s="2"/>
      <c r="AE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I363" s="3"/>
      <c r="BK363" s="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</row>
    <row r="364" spans="1:97">
      <c r="A364" s="3"/>
      <c r="B364" s="2"/>
      <c r="G364"/>
      <c r="H364" s="2"/>
      <c r="I364"/>
      <c r="J364" s="73"/>
      <c r="L364" s="5"/>
      <c r="O364" s="2"/>
      <c r="P364" s="2"/>
      <c r="Q364" s="2"/>
      <c r="R364" s="2"/>
      <c r="S364"/>
      <c r="T364" s="2"/>
      <c r="U364" s="2"/>
      <c r="V364" s="2"/>
      <c r="W364" s="2"/>
      <c r="X364" s="2"/>
      <c r="Y364" s="2"/>
      <c r="Z364" s="2"/>
      <c r="AC364" s="3"/>
      <c r="AD364" s="2"/>
      <c r="AE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I364" s="3"/>
      <c r="BK364" s="3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</row>
    <row r="365" spans="1:97">
      <c r="A365" s="3"/>
      <c r="B365" s="2"/>
      <c r="G365"/>
      <c r="H365" s="2"/>
      <c r="I365"/>
      <c r="J365" s="73"/>
      <c r="L365" s="5"/>
      <c r="O365" s="2"/>
      <c r="P365" s="2"/>
      <c r="Q365" s="2"/>
      <c r="R365" s="2"/>
      <c r="S365"/>
      <c r="T365" s="2"/>
      <c r="U365" s="2"/>
      <c r="V365" s="2"/>
      <c r="W365" s="2"/>
      <c r="X365" s="2"/>
      <c r="Y365" s="2"/>
      <c r="Z365" s="2"/>
      <c r="AC365" s="3"/>
      <c r="AD365" s="2"/>
      <c r="AE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I365" s="3"/>
      <c r="BK365" s="3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</row>
    <row r="366" spans="1:97">
      <c r="A366" s="3"/>
      <c r="B366" s="2"/>
      <c r="G366"/>
      <c r="H366" s="2"/>
      <c r="I366"/>
      <c r="J366" s="73"/>
      <c r="L366" s="5"/>
      <c r="O366" s="2"/>
      <c r="P366" s="2"/>
      <c r="Q366" s="2"/>
      <c r="R366" s="2"/>
      <c r="S366"/>
      <c r="T366" s="2"/>
      <c r="U366" s="2"/>
      <c r="V366" s="2"/>
      <c r="W366" s="2"/>
      <c r="X366" s="2"/>
      <c r="Y366" s="2"/>
      <c r="Z366" s="2"/>
      <c r="AC366" s="3"/>
      <c r="AD366" s="2"/>
      <c r="AE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I366" s="3"/>
      <c r="BK366" s="3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</row>
    <row r="367" spans="1:97">
      <c r="A367" s="3"/>
      <c r="B367" s="2"/>
      <c r="G367"/>
      <c r="H367" s="2"/>
      <c r="I367"/>
      <c r="J367" s="73"/>
      <c r="L367" s="5"/>
      <c r="O367" s="2"/>
      <c r="P367" s="2"/>
      <c r="Q367" s="2"/>
      <c r="R367" s="2"/>
      <c r="S367"/>
      <c r="T367" s="2"/>
      <c r="U367" s="2"/>
      <c r="V367" s="2"/>
      <c r="W367" s="2"/>
      <c r="X367" s="2"/>
      <c r="Y367" s="2"/>
      <c r="Z367" s="2"/>
      <c r="AC367" s="3"/>
      <c r="AD367" s="2"/>
      <c r="AE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I367" s="3"/>
      <c r="BK367" s="3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</row>
    <row r="368" spans="1:97">
      <c r="A368" s="3"/>
      <c r="B368" s="2"/>
      <c r="G368"/>
      <c r="H368" s="2"/>
      <c r="I368"/>
      <c r="J368" s="73"/>
      <c r="L368" s="5"/>
      <c r="O368" s="2"/>
      <c r="P368" s="2"/>
      <c r="Q368" s="2"/>
      <c r="R368" s="2"/>
      <c r="S368"/>
      <c r="T368" s="2"/>
      <c r="U368" s="2"/>
      <c r="V368" s="2"/>
      <c r="W368" s="2"/>
      <c r="X368" s="2"/>
      <c r="Y368" s="2"/>
      <c r="Z368" s="2"/>
      <c r="AC368" s="3"/>
      <c r="AD368" s="2"/>
      <c r="AE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I368" s="3"/>
      <c r="BK368" s="3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</row>
    <row r="369" spans="1:97">
      <c r="A369" s="3"/>
      <c r="B369" s="2"/>
      <c r="G369"/>
      <c r="H369" s="2"/>
      <c r="I369"/>
      <c r="J369" s="73"/>
      <c r="L369" s="5"/>
      <c r="O369" s="2"/>
      <c r="P369" s="2"/>
      <c r="Q369" s="2"/>
      <c r="R369" s="2"/>
      <c r="S369"/>
      <c r="T369" s="2"/>
      <c r="U369" s="2"/>
      <c r="V369" s="2"/>
      <c r="W369" s="2"/>
      <c r="X369" s="2"/>
      <c r="Y369" s="2"/>
      <c r="Z369" s="2"/>
      <c r="AC369" s="3"/>
      <c r="AD369" s="2"/>
      <c r="AE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I369" s="3"/>
      <c r="BK369" s="3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</row>
    <row r="370" spans="1:97">
      <c r="A370" s="3"/>
      <c r="B370" s="2"/>
      <c r="G370"/>
      <c r="H370" s="2"/>
      <c r="I370"/>
      <c r="J370" s="73"/>
      <c r="L370" s="5"/>
      <c r="O370" s="2"/>
      <c r="P370" s="2"/>
      <c r="Q370" s="2"/>
      <c r="R370" s="2"/>
      <c r="S370"/>
      <c r="T370" s="2"/>
      <c r="U370" s="2"/>
      <c r="V370" s="2"/>
      <c r="W370" s="2"/>
      <c r="X370" s="2"/>
      <c r="Y370" s="2"/>
      <c r="Z370" s="2"/>
      <c r="AC370" s="3"/>
      <c r="AD370" s="2"/>
      <c r="AE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I370" s="3"/>
      <c r="BK370" s="3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</row>
    <row r="371" spans="1:97">
      <c r="A371" s="3"/>
      <c r="B371" s="2"/>
      <c r="G371"/>
      <c r="H371" s="2"/>
      <c r="I371"/>
      <c r="J371" s="73"/>
      <c r="L371" s="5"/>
      <c r="O371" s="2"/>
      <c r="P371" s="2"/>
      <c r="Q371" s="2"/>
      <c r="R371" s="2"/>
      <c r="S371"/>
      <c r="T371" s="2"/>
      <c r="U371" s="2"/>
      <c r="V371" s="2"/>
      <c r="W371" s="2"/>
      <c r="X371" s="2"/>
      <c r="Y371" s="2"/>
      <c r="Z371" s="2"/>
      <c r="AC371" s="3"/>
      <c r="AD371" s="2"/>
      <c r="AE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I371" s="3"/>
      <c r="BK371" s="3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</row>
    <row r="372" spans="1:97">
      <c r="A372" s="3"/>
      <c r="B372" s="2"/>
      <c r="G372"/>
      <c r="H372" s="2"/>
      <c r="I372"/>
      <c r="J372" s="73"/>
      <c r="L372" s="5"/>
      <c r="O372" s="2"/>
      <c r="P372" s="2"/>
      <c r="Q372" s="2"/>
      <c r="R372" s="2"/>
      <c r="S372"/>
      <c r="T372" s="2"/>
      <c r="U372" s="2"/>
      <c r="V372" s="2"/>
      <c r="W372" s="2"/>
      <c r="X372" s="2"/>
      <c r="Y372" s="2"/>
      <c r="Z372" s="2"/>
      <c r="AC372" s="3"/>
      <c r="AD372" s="2"/>
      <c r="AE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I372" s="3"/>
      <c r="BK372" s="3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</row>
    <row r="373" spans="1:97">
      <c r="A373" s="3"/>
      <c r="B373" s="2"/>
      <c r="G373"/>
      <c r="H373" s="2"/>
      <c r="I373"/>
      <c r="J373" s="73"/>
      <c r="L373" s="5"/>
      <c r="O373" s="2"/>
      <c r="P373" s="2"/>
      <c r="Q373" s="2"/>
      <c r="R373" s="2"/>
      <c r="S373"/>
      <c r="T373" s="2"/>
      <c r="U373" s="2"/>
      <c r="V373" s="2"/>
      <c r="W373" s="2"/>
      <c r="X373" s="2"/>
      <c r="Y373" s="2"/>
      <c r="Z373" s="2"/>
      <c r="AC373" s="3"/>
      <c r="AD373" s="2"/>
      <c r="AE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I373" s="3"/>
      <c r="BK373" s="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</row>
    <row r="374" spans="1:97">
      <c r="A374" s="3"/>
      <c r="B374" s="2"/>
      <c r="G374"/>
      <c r="H374" s="2"/>
      <c r="I374"/>
      <c r="J374" s="73"/>
      <c r="L374" s="5"/>
      <c r="O374" s="2"/>
      <c r="P374" s="2"/>
      <c r="Q374" s="2"/>
      <c r="R374" s="2"/>
      <c r="S374"/>
      <c r="T374" s="2"/>
      <c r="U374" s="2"/>
      <c r="V374" s="2"/>
      <c r="W374" s="2"/>
      <c r="X374" s="2"/>
      <c r="Y374" s="2"/>
      <c r="Z374" s="2"/>
      <c r="AC374" s="3"/>
      <c r="AD374" s="2"/>
      <c r="AE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I374" s="3"/>
      <c r="BK374" s="3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</row>
    <row r="375" spans="1:97">
      <c r="A375" s="3"/>
      <c r="B375" s="2"/>
      <c r="G375"/>
      <c r="H375" s="2"/>
      <c r="I375"/>
      <c r="J375" s="73"/>
      <c r="L375" s="5"/>
      <c r="O375" s="2"/>
      <c r="P375" s="2"/>
      <c r="Q375" s="2"/>
      <c r="R375" s="2"/>
      <c r="S375"/>
      <c r="T375" s="2"/>
      <c r="U375" s="2"/>
      <c r="V375" s="2"/>
      <c r="W375" s="2"/>
      <c r="X375" s="2"/>
      <c r="Y375" s="2"/>
      <c r="Z375" s="2"/>
      <c r="AC375" s="3"/>
      <c r="AD375" s="2"/>
      <c r="AE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I375" s="3"/>
      <c r="BK375" s="3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</row>
    <row r="376" spans="1:97">
      <c r="A376" s="3"/>
      <c r="B376" s="2"/>
      <c r="G376"/>
      <c r="H376" s="2"/>
      <c r="I376"/>
      <c r="J376" s="73"/>
      <c r="L376" s="5"/>
      <c r="O376" s="2"/>
      <c r="P376" s="2"/>
      <c r="Q376" s="2"/>
      <c r="R376" s="2"/>
      <c r="S376"/>
      <c r="T376" s="2"/>
      <c r="U376" s="2"/>
      <c r="V376" s="2"/>
      <c r="W376" s="2"/>
      <c r="X376" s="2"/>
      <c r="Y376" s="2"/>
      <c r="Z376" s="2"/>
      <c r="AC376" s="3"/>
      <c r="AD376" s="2"/>
      <c r="AE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I376" s="3"/>
      <c r="BK376" s="3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</row>
    <row r="377" spans="1:97">
      <c r="A377" s="3"/>
      <c r="B377" s="2"/>
      <c r="G377"/>
      <c r="H377" s="2"/>
      <c r="I377"/>
      <c r="J377" s="73"/>
      <c r="L377" s="5"/>
      <c r="O377" s="2"/>
      <c r="P377" s="2"/>
      <c r="Q377" s="2"/>
      <c r="R377" s="2"/>
      <c r="S377"/>
      <c r="T377" s="2"/>
      <c r="U377" s="2"/>
      <c r="V377" s="2"/>
      <c r="W377" s="2"/>
      <c r="X377" s="2"/>
      <c r="Y377" s="2"/>
      <c r="Z377" s="2"/>
      <c r="AC377" s="3"/>
      <c r="AD377" s="2"/>
      <c r="AE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I377" s="3"/>
      <c r="BK377" s="3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</row>
    <row r="378" spans="1:97">
      <c r="A378" s="3"/>
      <c r="B378" s="2"/>
      <c r="G378"/>
      <c r="H378" s="2"/>
      <c r="I378"/>
      <c r="J378" s="73"/>
      <c r="L378" s="5"/>
      <c r="O378" s="2"/>
      <c r="P378" s="2"/>
      <c r="Q378" s="2"/>
      <c r="R378" s="2"/>
      <c r="S378"/>
      <c r="T378" s="2"/>
      <c r="U378" s="2"/>
      <c r="V378" s="2"/>
      <c r="W378" s="2"/>
      <c r="X378" s="2"/>
      <c r="Y378" s="2"/>
      <c r="Z378" s="2"/>
      <c r="AC378" s="3"/>
      <c r="AD378" s="2"/>
      <c r="AE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I378" s="3"/>
      <c r="BK378" s="3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</row>
    <row r="379" spans="1:97">
      <c r="A379" s="3"/>
      <c r="B379" s="2"/>
      <c r="G379"/>
      <c r="H379" s="2"/>
      <c r="I379"/>
      <c r="J379" s="73"/>
      <c r="L379" s="5"/>
      <c r="O379" s="2"/>
      <c r="P379" s="2"/>
      <c r="Q379" s="2"/>
      <c r="R379" s="2"/>
      <c r="S379"/>
      <c r="T379" s="2"/>
      <c r="U379" s="2"/>
      <c r="V379" s="2"/>
      <c r="W379" s="2"/>
      <c r="X379" s="2"/>
      <c r="Y379" s="2"/>
      <c r="Z379" s="2"/>
      <c r="AC379" s="3"/>
      <c r="AD379" s="2"/>
      <c r="AE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I379" s="3"/>
      <c r="BK379" s="3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</row>
    <row r="380" spans="1:97">
      <c r="A380" s="3"/>
      <c r="B380" s="2"/>
      <c r="G380"/>
      <c r="H380" s="2"/>
      <c r="I380"/>
      <c r="J380" s="73"/>
      <c r="L380" s="5"/>
      <c r="O380" s="2"/>
      <c r="P380" s="2"/>
      <c r="Q380" s="2"/>
      <c r="R380" s="2"/>
      <c r="S380"/>
      <c r="T380" s="2"/>
      <c r="U380" s="2"/>
      <c r="V380" s="2"/>
      <c r="W380" s="2"/>
      <c r="X380" s="2"/>
      <c r="Y380" s="2"/>
      <c r="Z380" s="2"/>
      <c r="AC380" s="3"/>
      <c r="AD380" s="2"/>
      <c r="AE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I380" s="3"/>
      <c r="BK380" s="3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</row>
    <row r="381" spans="1:97">
      <c r="A381" s="3"/>
      <c r="B381" s="2"/>
      <c r="G381"/>
      <c r="H381" s="2"/>
      <c r="I381"/>
      <c r="J381" s="73"/>
      <c r="L381" s="5"/>
      <c r="O381" s="2"/>
      <c r="P381" s="2"/>
      <c r="Q381" s="2"/>
      <c r="R381" s="2"/>
      <c r="S381"/>
      <c r="T381" s="2"/>
      <c r="U381" s="2"/>
      <c r="V381" s="2"/>
      <c r="W381" s="2"/>
      <c r="X381" s="2"/>
      <c r="Y381" s="2"/>
      <c r="Z381" s="2"/>
      <c r="AC381" s="3"/>
      <c r="AD381" s="2"/>
      <c r="AE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I381" s="3"/>
      <c r="BK381" s="3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</row>
    <row r="382" spans="1:97">
      <c r="A382" s="3"/>
      <c r="B382" s="2"/>
      <c r="G382"/>
      <c r="H382" s="2"/>
      <c r="I382"/>
      <c r="J382" s="73"/>
      <c r="L382" s="5"/>
      <c r="O382" s="2"/>
      <c r="P382" s="2"/>
      <c r="Q382" s="2"/>
      <c r="R382" s="2"/>
      <c r="S382"/>
      <c r="T382" s="2"/>
      <c r="U382" s="2"/>
      <c r="V382" s="2"/>
      <c r="W382" s="2"/>
      <c r="X382" s="2"/>
      <c r="Y382" s="2"/>
      <c r="Z382" s="2"/>
      <c r="AC382" s="3"/>
      <c r="AD382" s="2"/>
      <c r="AE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I382" s="3"/>
      <c r="BK382" s="3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</row>
    <row r="383" spans="1:97">
      <c r="A383" s="3"/>
      <c r="B383" s="2"/>
      <c r="G383"/>
      <c r="H383" s="2"/>
      <c r="I383"/>
      <c r="J383" s="73"/>
      <c r="L383" s="5"/>
      <c r="O383" s="2"/>
      <c r="P383" s="2"/>
      <c r="Q383" s="2"/>
      <c r="R383" s="2"/>
      <c r="S383"/>
      <c r="T383" s="2"/>
      <c r="U383" s="2"/>
      <c r="V383" s="2"/>
      <c r="W383" s="2"/>
      <c r="X383" s="2"/>
      <c r="Y383" s="2"/>
      <c r="Z383" s="2"/>
      <c r="AC383" s="3"/>
      <c r="AD383" s="2"/>
      <c r="AE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I383" s="3"/>
      <c r="BK383" s="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</row>
    <row r="384" spans="1:97">
      <c r="A384" s="3"/>
      <c r="B384" s="2"/>
      <c r="G384"/>
      <c r="H384" s="2"/>
      <c r="I384"/>
      <c r="J384" s="73"/>
      <c r="L384" s="5"/>
      <c r="O384" s="2"/>
      <c r="P384" s="2"/>
      <c r="Q384" s="2"/>
      <c r="R384" s="2"/>
      <c r="S384"/>
      <c r="T384" s="2"/>
      <c r="U384" s="2"/>
      <c r="V384" s="2"/>
      <c r="W384" s="2"/>
      <c r="X384" s="2"/>
      <c r="Y384" s="2"/>
      <c r="Z384" s="2"/>
      <c r="AC384" s="3"/>
      <c r="AD384" s="2"/>
      <c r="AE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I384" s="3"/>
      <c r="BK384" s="3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</row>
    <row r="385" spans="1:97">
      <c r="A385" s="3"/>
      <c r="B385" s="2"/>
      <c r="G385"/>
      <c r="H385" s="2"/>
      <c r="I385"/>
      <c r="J385" s="73"/>
      <c r="L385" s="5"/>
      <c r="O385" s="2"/>
      <c r="P385" s="2"/>
      <c r="Q385" s="2"/>
      <c r="R385" s="2"/>
      <c r="S385"/>
      <c r="T385" s="2"/>
      <c r="U385" s="2"/>
      <c r="V385" s="2"/>
      <c r="W385" s="2"/>
      <c r="X385" s="2"/>
      <c r="Y385" s="2"/>
      <c r="Z385" s="2"/>
      <c r="AC385" s="3"/>
      <c r="AD385" s="2"/>
      <c r="AE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I385" s="3"/>
      <c r="BK385" s="3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</row>
    <row r="386" spans="1:97">
      <c r="A386" s="3"/>
      <c r="B386" s="2"/>
      <c r="G386"/>
      <c r="H386" s="2"/>
      <c r="I386"/>
      <c r="J386" s="73"/>
      <c r="L386" s="5"/>
      <c r="O386" s="2"/>
      <c r="P386" s="2"/>
      <c r="Q386" s="2"/>
      <c r="R386" s="2"/>
      <c r="S386"/>
      <c r="T386" s="2"/>
      <c r="U386" s="2"/>
      <c r="V386" s="2"/>
      <c r="W386" s="2"/>
      <c r="X386" s="2"/>
      <c r="Y386" s="2"/>
      <c r="Z386" s="2"/>
      <c r="AC386" s="3"/>
      <c r="AD386" s="2"/>
      <c r="AE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I386" s="3"/>
      <c r="BK386" s="3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</row>
    <row r="387" spans="1:97">
      <c r="A387" s="3"/>
      <c r="B387" s="2"/>
      <c r="G387"/>
      <c r="H387" s="2"/>
      <c r="I387"/>
      <c r="J387" s="73"/>
      <c r="L387" s="5"/>
      <c r="O387" s="2"/>
      <c r="P387" s="2"/>
      <c r="Q387" s="2"/>
      <c r="R387" s="2"/>
      <c r="S387"/>
      <c r="T387" s="2"/>
      <c r="U387" s="2"/>
      <c r="V387" s="2"/>
      <c r="W387" s="2"/>
      <c r="X387" s="2"/>
      <c r="Y387" s="2"/>
      <c r="Z387" s="2"/>
      <c r="AC387" s="3"/>
      <c r="AD387" s="2"/>
      <c r="AE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I387" s="3"/>
      <c r="BK387" s="3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</row>
    <row r="388" spans="1:97">
      <c r="A388" s="3"/>
      <c r="B388" s="2"/>
      <c r="G388"/>
      <c r="H388" s="2"/>
      <c r="I388"/>
      <c r="J388" s="73"/>
      <c r="L388" s="5"/>
      <c r="O388" s="2"/>
      <c r="P388" s="2"/>
      <c r="Q388" s="2"/>
      <c r="R388" s="2"/>
      <c r="S388"/>
      <c r="T388" s="2"/>
      <c r="U388" s="2"/>
      <c r="V388" s="2"/>
      <c r="W388" s="2"/>
      <c r="X388" s="2"/>
      <c r="Y388" s="2"/>
      <c r="Z388" s="2"/>
      <c r="AC388" s="3"/>
      <c r="AD388" s="2"/>
      <c r="AE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I388" s="3"/>
      <c r="BK388" s="3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</row>
    <row r="389" spans="1:97">
      <c r="A389" s="3"/>
      <c r="B389" s="2"/>
      <c r="G389"/>
      <c r="H389" s="2"/>
      <c r="I389"/>
      <c r="J389" s="73"/>
      <c r="L389" s="5"/>
      <c r="O389" s="2"/>
      <c r="P389" s="2"/>
      <c r="Q389" s="2"/>
      <c r="R389" s="2"/>
      <c r="S389"/>
      <c r="T389" s="2"/>
      <c r="U389" s="2"/>
      <c r="V389" s="2"/>
      <c r="W389" s="2"/>
      <c r="X389" s="2"/>
      <c r="Y389" s="2"/>
      <c r="Z389" s="2"/>
      <c r="AC389" s="3"/>
      <c r="AD389" s="2"/>
      <c r="AE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I389" s="3"/>
      <c r="BK389" s="3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</row>
    <row r="390" spans="1:97">
      <c r="A390" s="3"/>
      <c r="B390" s="2"/>
      <c r="G390"/>
      <c r="H390" s="2"/>
      <c r="I390"/>
      <c r="J390" s="73"/>
      <c r="L390" s="5"/>
      <c r="O390" s="2"/>
      <c r="P390" s="2"/>
      <c r="Q390" s="2"/>
      <c r="R390" s="2"/>
      <c r="S390"/>
      <c r="T390" s="2"/>
      <c r="U390" s="2"/>
      <c r="V390" s="2"/>
      <c r="W390" s="2"/>
      <c r="X390" s="2"/>
      <c r="Y390" s="2"/>
      <c r="Z390" s="2"/>
      <c r="AC390" s="3"/>
      <c r="AD390" s="2"/>
      <c r="AE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I390" s="3"/>
      <c r="BK390" s="3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</row>
    <row r="391" spans="1:97">
      <c r="A391" s="3"/>
      <c r="B391" s="2"/>
      <c r="G391"/>
      <c r="H391" s="2"/>
      <c r="I391"/>
      <c r="J391" s="73"/>
      <c r="L391" s="5"/>
      <c r="O391" s="2"/>
      <c r="P391" s="2"/>
      <c r="Q391" s="2"/>
      <c r="R391" s="2"/>
      <c r="S391"/>
      <c r="T391" s="2"/>
      <c r="U391" s="2"/>
      <c r="V391" s="2"/>
      <c r="W391" s="2"/>
      <c r="X391" s="2"/>
      <c r="Y391" s="2"/>
      <c r="Z391" s="2"/>
      <c r="AC391" s="3"/>
      <c r="AD391" s="2"/>
      <c r="AE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I391" s="3"/>
      <c r="BK391" s="3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</row>
    <row r="392" spans="1:97">
      <c r="A392" s="3"/>
      <c r="B392" s="2"/>
      <c r="G392"/>
      <c r="H392" s="2"/>
      <c r="I392"/>
      <c r="J392" s="73"/>
      <c r="L392" s="5"/>
      <c r="O392" s="2"/>
      <c r="P392" s="2"/>
      <c r="Q392" s="2"/>
      <c r="R392" s="2"/>
      <c r="S392"/>
      <c r="T392" s="2"/>
      <c r="U392" s="2"/>
      <c r="V392" s="2"/>
      <c r="W392" s="2"/>
      <c r="X392" s="2"/>
      <c r="Y392" s="2"/>
      <c r="Z392" s="2"/>
      <c r="AC392" s="3"/>
      <c r="AD392" s="2"/>
      <c r="AE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I392" s="3"/>
      <c r="BK392" s="3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</row>
    <row r="393" spans="1:97">
      <c r="A393" s="3"/>
      <c r="B393" s="2"/>
      <c r="G393"/>
      <c r="H393" s="2"/>
      <c r="I393"/>
      <c r="J393" s="73"/>
      <c r="L393" s="5"/>
      <c r="O393" s="2"/>
      <c r="P393" s="2"/>
      <c r="Q393" s="2"/>
      <c r="R393" s="2"/>
      <c r="S393"/>
      <c r="T393" s="2"/>
      <c r="U393" s="2"/>
      <c r="V393" s="2"/>
      <c r="W393" s="2"/>
      <c r="X393" s="2"/>
      <c r="Y393" s="2"/>
      <c r="Z393" s="2"/>
      <c r="AC393" s="3"/>
      <c r="AD393" s="2"/>
      <c r="AE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I393" s="3"/>
      <c r="BK393" s="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</row>
    <row r="394" spans="1:97">
      <c r="A394" s="3"/>
      <c r="B394" s="2"/>
      <c r="G394"/>
      <c r="H394" s="2"/>
      <c r="I394"/>
      <c r="J394" s="73"/>
      <c r="L394" s="5"/>
      <c r="O394" s="2"/>
      <c r="P394" s="2"/>
      <c r="Q394" s="2"/>
      <c r="R394" s="2"/>
      <c r="S394"/>
      <c r="T394" s="2"/>
      <c r="U394" s="2"/>
      <c r="V394" s="2"/>
      <c r="W394" s="2"/>
      <c r="X394" s="2"/>
      <c r="Y394" s="2"/>
      <c r="Z394" s="2"/>
      <c r="AC394" s="3"/>
      <c r="AD394" s="2"/>
      <c r="AE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I394" s="3"/>
      <c r="BK394" s="3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</row>
    <row r="395" spans="1:97">
      <c r="A395" s="3"/>
      <c r="B395" s="2"/>
      <c r="G395"/>
      <c r="H395" s="2"/>
      <c r="I395"/>
      <c r="J395" s="73"/>
      <c r="L395" s="5"/>
      <c r="O395" s="2"/>
      <c r="P395" s="2"/>
      <c r="Q395" s="2"/>
      <c r="R395" s="2"/>
      <c r="S395"/>
      <c r="T395" s="2"/>
      <c r="U395" s="2"/>
      <c r="V395" s="2"/>
      <c r="W395" s="2"/>
      <c r="X395" s="2"/>
      <c r="Y395" s="2"/>
      <c r="Z395" s="2"/>
      <c r="AC395" s="3"/>
      <c r="AD395" s="2"/>
      <c r="AE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I395" s="3"/>
      <c r="BK395" s="3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</row>
    <row r="396" spans="1:97">
      <c r="A396" s="3"/>
      <c r="B396" s="2"/>
      <c r="G396"/>
      <c r="H396" s="2"/>
      <c r="I396"/>
      <c r="J396" s="73"/>
      <c r="L396" s="5"/>
      <c r="O396" s="2"/>
      <c r="P396" s="2"/>
      <c r="Q396" s="2"/>
      <c r="R396" s="2"/>
      <c r="S396"/>
      <c r="T396" s="2"/>
      <c r="U396" s="2"/>
      <c r="V396" s="2"/>
      <c r="W396" s="2"/>
      <c r="X396" s="2"/>
      <c r="Y396" s="2"/>
      <c r="Z396" s="2"/>
      <c r="AC396" s="3"/>
      <c r="AD396" s="2"/>
      <c r="AE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I396" s="3"/>
      <c r="BK396" s="3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</row>
    <row r="397" spans="1:97">
      <c r="A397" s="3"/>
      <c r="B397" s="2"/>
      <c r="G397"/>
      <c r="H397" s="2"/>
      <c r="I397"/>
      <c r="J397" s="73"/>
      <c r="L397" s="5"/>
      <c r="O397" s="2"/>
      <c r="P397" s="2"/>
      <c r="Q397" s="2"/>
      <c r="R397" s="2"/>
      <c r="S397"/>
      <c r="T397" s="2"/>
      <c r="U397" s="2"/>
      <c r="V397" s="2"/>
      <c r="W397" s="2"/>
      <c r="X397" s="2"/>
      <c r="Y397" s="2"/>
      <c r="Z397" s="2"/>
      <c r="AC397" s="3"/>
      <c r="AD397" s="2"/>
      <c r="AE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I397" s="3"/>
      <c r="BK397" s="3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</row>
    <row r="398" spans="1:97">
      <c r="A398" s="3"/>
      <c r="B398" s="2"/>
      <c r="G398"/>
      <c r="H398" s="2"/>
      <c r="I398"/>
      <c r="J398" s="73"/>
      <c r="L398" s="5"/>
      <c r="O398" s="2"/>
      <c r="P398" s="2"/>
      <c r="Q398" s="2"/>
      <c r="R398" s="2"/>
      <c r="S398"/>
      <c r="T398" s="2"/>
      <c r="U398" s="2"/>
      <c r="V398" s="2"/>
      <c r="W398" s="2"/>
      <c r="X398" s="2"/>
      <c r="Y398" s="2"/>
      <c r="Z398" s="2"/>
      <c r="AC398" s="3"/>
      <c r="AD398" s="2"/>
      <c r="AE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I398" s="3"/>
      <c r="BK398" s="3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</row>
    <row r="399" spans="1:97">
      <c r="A399" s="3"/>
      <c r="B399" s="2"/>
      <c r="G399"/>
      <c r="H399" s="2"/>
      <c r="I399"/>
      <c r="J399" s="73"/>
      <c r="L399" s="5"/>
      <c r="O399" s="2"/>
      <c r="P399" s="2"/>
      <c r="Q399" s="2"/>
      <c r="R399" s="2"/>
      <c r="S399"/>
      <c r="T399" s="2"/>
      <c r="U399" s="2"/>
      <c r="V399" s="2"/>
      <c r="W399" s="2"/>
      <c r="X399" s="2"/>
      <c r="Y399" s="2"/>
      <c r="Z399" s="2"/>
      <c r="AC399" s="3"/>
      <c r="AD399" s="2"/>
      <c r="AE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I399" s="3"/>
      <c r="BK399" s="3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</row>
    <row r="400" spans="1:97">
      <c r="A400" s="3"/>
      <c r="B400" s="2"/>
      <c r="G400"/>
      <c r="H400" s="2"/>
      <c r="I400"/>
      <c r="J400" s="73"/>
      <c r="L400" s="5"/>
      <c r="O400" s="2"/>
      <c r="P400" s="2"/>
      <c r="Q400" s="2"/>
      <c r="R400" s="2"/>
      <c r="S400"/>
      <c r="T400" s="2"/>
      <c r="U400" s="2"/>
      <c r="V400" s="2"/>
      <c r="W400" s="2"/>
      <c r="X400" s="2"/>
      <c r="Y400" s="2"/>
      <c r="Z400" s="2"/>
      <c r="AC400" s="3"/>
      <c r="AD400" s="2"/>
      <c r="AE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I400" s="3"/>
      <c r="BK400" s="3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</row>
    <row r="401" spans="1:97">
      <c r="A401" s="3"/>
      <c r="B401" s="2"/>
      <c r="G401"/>
      <c r="H401" s="2"/>
      <c r="I401"/>
      <c r="J401" s="73"/>
      <c r="L401" s="5"/>
      <c r="O401" s="2"/>
      <c r="P401" s="2"/>
      <c r="Q401" s="2"/>
      <c r="R401" s="2"/>
      <c r="S401"/>
      <c r="T401" s="2"/>
      <c r="U401" s="2"/>
      <c r="V401" s="2"/>
      <c r="W401" s="2"/>
      <c r="X401" s="2"/>
      <c r="Y401" s="2"/>
      <c r="Z401" s="2"/>
      <c r="AC401" s="3"/>
      <c r="AD401" s="2"/>
      <c r="AE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I401" s="3"/>
      <c r="BK401" s="3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</row>
    <row r="402" spans="1:97">
      <c r="A402" s="3"/>
      <c r="B402" s="2"/>
      <c r="G402"/>
      <c r="H402" s="2"/>
      <c r="I402"/>
      <c r="J402" s="73"/>
      <c r="L402" s="5"/>
      <c r="O402" s="2"/>
      <c r="P402" s="2"/>
      <c r="Q402" s="2"/>
      <c r="R402" s="2"/>
      <c r="S402"/>
      <c r="T402" s="2"/>
      <c r="U402" s="2"/>
      <c r="V402" s="2"/>
      <c r="W402" s="2"/>
      <c r="X402" s="2"/>
      <c r="Y402" s="2"/>
      <c r="Z402" s="2"/>
      <c r="AC402" s="3"/>
      <c r="AD402" s="2"/>
      <c r="AE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I402" s="3"/>
      <c r="BK402" s="3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</row>
    <row r="403" spans="1:97">
      <c r="A403" s="3"/>
      <c r="B403" s="2"/>
      <c r="G403"/>
      <c r="H403" s="2"/>
      <c r="I403"/>
      <c r="J403" s="73"/>
      <c r="L403" s="5"/>
      <c r="O403" s="2"/>
      <c r="P403" s="2"/>
      <c r="Q403" s="2"/>
      <c r="R403" s="2"/>
      <c r="S403"/>
      <c r="T403" s="2"/>
      <c r="U403" s="2"/>
      <c r="V403" s="2"/>
      <c r="W403" s="2"/>
      <c r="X403" s="2"/>
      <c r="Y403" s="2"/>
      <c r="Z403" s="2"/>
      <c r="AC403" s="3"/>
      <c r="AD403" s="2"/>
      <c r="AE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I403" s="3"/>
      <c r="BK403" s="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</row>
    <row r="404" spans="1:97">
      <c r="A404" s="3"/>
      <c r="B404" s="2"/>
      <c r="G404"/>
      <c r="H404" s="2"/>
      <c r="I404"/>
      <c r="J404" s="73"/>
      <c r="L404" s="5"/>
      <c r="O404" s="2"/>
      <c r="P404" s="2"/>
      <c r="Q404" s="2"/>
      <c r="R404" s="2"/>
      <c r="S404"/>
      <c r="T404" s="2"/>
      <c r="U404" s="2"/>
      <c r="V404" s="2"/>
      <c r="W404" s="2"/>
      <c r="X404" s="2"/>
      <c r="Y404" s="2"/>
      <c r="Z404" s="2"/>
      <c r="AC404" s="3"/>
      <c r="AD404" s="2"/>
      <c r="AE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I404" s="3"/>
      <c r="BK404" s="3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</row>
    <row r="405" spans="1:97">
      <c r="A405" s="3"/>
      <c r="B405" s="2"/>
      <c r="G405"/>
      <c r="H405" s="2"/>
      <c r="I405"/>
      <c r="J405" s="73"/>
      <c r="L405" s="5"/>
      <c r="O405" s="2"/>
      <c r="P405" s="2"/>
      <c r="Q405" s="2"/>
      <c r="R405" s="2"/>
      <c r="S405"/>
      <c r="T405" s="2"/>
      <c r="U405" s="2"/>
      <c r="V405" s="2"/>
      <c r="W405" s="2"/>
      <c r="X405" s="2"/>
      <c r="Y405" s="2"/>
      <c r="Z405" s="2"/>
      <c r="AC405" s="3"/>
      <c r="AD405" s="2"/>
      <c r="AE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I405" s="3"/>
      <c r="BK405" s="3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</row>
    <row r="406" spans="1:97">
      <c r="A406" s="3"/>
      <c r="B406" s="2"/>
      <c r="G406"/>
      <c r="H406" s="2"/>
      <c r="I406"/>
      <c r="J406" s="73"/>
      <c r="L406" s="5"/>
      <c r="O406" s="2"/>
      <c r="P406" s="2"/>
      <c r="Q406" s="2"/>
      <c r="R406" s="2"/>
      <c r="S406"/>
      <c r="T406" s="2"/>
      <c r="U406" s="2"/>
      <c r="V406" s="2"/>
      <c r="W406" s="2"/>
      <c r="X406" s="2"/>
      <c r="Y406" s="2"/>
      <c r="Z406" s="2"/>
      <c r="AC406" s="3"/>
      <c r="AD406" s="2"/>
      <c r="AE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I406" s="3"/>
      <c r="BK406" s="3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</row>
    <row r="407" spans="1:97">
      <c r="A407" s="3"/>
      <c r="B407" s="2"/>
      <c r="G407"/>
      <c r="H407" s="2"/>
      <c r="I407"/>
      <c r="J407" s="73"/>
      <c r="L407" s="5"/>
      <c r="O407" s="2"/>
      <c r="P407" s="2"/>
      <c r="Q407" s="2"/>
      <c r="R407" s="2"/>
      <c r="S407"/>
      <c r="T407" s="2"/>
      <c r="U407" s="2"/>
      <c r="V407" s="2"/>
      <c r="W407" s="2"/>
      <c r="X407" s="2"/>
      <c r="Y407" s="2"/>
      <c r="Z407" s="2"/>
      <c r="AC407" s="3"/>
      <c r="AD407" s="2"/>
      <c r="AE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I407" s="3"/>
      <c r="BK407" s="3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</row>
    <row r="408" spans="1:97">
      <c r="A408" s="3"/>
      <c r="B408" s="2"/>
      <c r="G408"/>
      <c r="H408" s="2"/>
      <c r="I408"/>
      <c r="J408" s="73"/>
      <c r="L408" s="5"/>
      <c r="O408" s="2"/>
      <c r="P408" s="2"/>
      <c r="Q408" s="2"/>
      <c r="R408" s="2"/>
      <c r="S408"/>
      <c r="T408" s="2"/>
      <c r="U408" s="2"/>
      <c r="V408" s="2"/>
      <c r="W408" s="2"/>
      <c r="X408" s="2"/>
      <c r="Y408" s="2"/>
      <c r="Z408" s="2"/>
      <c r="AC408" s="3"/>
      <c r="AD408" s="2"/>
      <c r="AE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I408" s="3"/>
      <c r="BK408" s="3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</row>
    <row r="409" spans="1:97">
      <c r="A409" s="3"/>
      <c r="B409" s="2"/>
      <c r="G409"/>
      <c r="H409" s="2"/>
      <c r="I409"/>
      <c r="J409" s="73"/>
      <c r="L409" s="5"/>
      <c r="O409" s="2"/>
      <c r="P409" s="2"/>
      <c r="Q409" s="2"/>
      <c r="R409" s="2"/>
      <c r="S409"/>
      <c r="T409" s="2"/>
      <c r="U409" s="2"/>
      <c r="V409" s="2"/>
      <c r="W409" s="2"/>
      <c r="X409" s="2"/>
      <c r="Y409" s="2"/>
      <c r="Z409" s="2"/>
      <c r="AC409" s="3"/>
      <c r="AD409" s="2"/>
      <c r="AE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I409" s="3"/>
      <c r="BK409" s="3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</row>
    <row r="410" spans="1:97">
      <c r="A410" s="3"/>
      <c r="B410" s="2"/>
      <c r="G410"/>
      <c r="H410" s="2"/>
      <c r="I410"/>
      <c r="J410" s="73"/>
      <c r="L410" s="5"/>
      <c r="O410" s="2"/>
      <c r="P410" s="2"/>
      <c r="Q410" s="2"/>
      <c r="R410" s="2"/>
      <c r="S410"/>
      <c r="T410" s="2"/>
      <c r="U410" s="2"/>
      <c r="V410" s="2"/>
      <c r="W410" s="2"/>
      <c r="X410" s="2"/>
      <c r="Y410" s="2"/>
      <c r="Z410" s="2"/>
      <c r="AC410" s="3"/>
      <c r="AD410" s="2"/>
      <c r="AE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I410" s="3"/>
      <c r="BK410" s="3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</row>
    <row r="411" spans="1:97">
      <c r="A411" s="3"/>
      <c r="B411" s="2"/>
      <c r="G411"/>
      <c r="H411" s="2"/>
      <c r="I411"/>
      <c r="J411" s="73"/>
      <c r="L411" s="5"/>
      <c r="O411" s="2"/>
      <c r="P411" s="2"/>
      <c r="Q411" s="2"/>
      <c r="R411" s="2"/>
      <c r="S411"/>
      <c r="T411" s="2"/>
      <c r="U411" s="2"/>
      <c r="V411" s="2"/>
      <c r="W411" s="2"/>
      <c r="X411" s="2"/>
      <c r="Y411" s="2"/>
      <c r="Z411" s="2"/>
      <c r="AC411" s="3"/>
      <c r="AD411" s="2"/>
      <c r="AE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I411" s="3"/>
      <c r="BK411" s="3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</row>
    <row r="412" spans="1:97">
      <c r="A412" s="3"/>
      <c r="B412" s="2"/>
      <c r="G412"/>
      <c r="H412" s="2"/>
      <c r="I412"/>
      <c r="J412" s="73"/>
      <c r="L412" s="5"/>
      <c r="O412" s="2"/>
      <c r="P412" s="2"/>
      <c r="Q412" s="2"/>
      <c r="R412" s="2"/>
      <c r="S412"/>
      <c r="T412" s="2"/>
      <c r="U412" s="2"/>
      <c r="V412" s="2"/>
      <c r="W412" s="2"/>
      <c r="X412" s="2"/>
      <c r="Y412" s="2"/>
      <c r="Z412" s="2"/>
      <c r="AC412" s="3"/>
      <c r="AD412" s="2"/>
      <c r="AE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I412" s="3"/>
      <c r="BK412" s="3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</row>
    <row r="413" spans="1:97">
      <c r="A413" s="3"/>
      <c r="B413" s="2"/>
      <c r="G413"/>
      <c r="H413" s="2"/>
      <c r="I413"/>
      <c r="J413" s="73"/>
      <c r="L413" s="5"/>
      <c r="O413" s="2"/>
      <c r="P413" s="2"/>
      <c r="Q413" s="2"/>
      <c r="R413" s="2"/>
      <c r="S413"/>
      <c r="T413" s="2"/>
      <c r="U413" s="2"/>
      <c r="V413" s="2"/>
      <c r="W413" s="2"/>
      <c r="X413" s="2"/>
      <c r="Y413" s="2"/>
      <c r="Z413" s="2"/>
      <c r="AC413" s="3"/>
      <c r="AD413" s="2"/>
      <c r="AE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I413" s="3"/>
      <c r="BK413" s="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</row>
    <row r="414" spans="1:97">
      <c r="A414" s="3"/>
      <c r="B414" s="2"/>
      <c r="G414"/>
      <c r="H414" s="2"/>
      <c r="I414"/>
      <c r="J414" s="73"/>
      <c r="L414" s="5"/>
      <c r="O414" s="2"/>
      <c r="P414" s="2"/>
      <c r="Q414" s="2"/>
      <c r="R414" s="2"/>
      <c r="S414"/>
      <c r="T414" s="2"/>
      <c r="U414" s="2"/>
      <c r="V414" s="2"/>
      <c r="W414" s="2"/>
      <c r="X414" s="2"/>
      <c r="Y414" s="2"/>
      <c r="Z414" s="2"/>
      <c r="AC414" s="3"/>
      <c r="AD414" s="2"/>
      <c r="AE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I414" s="3"/>
      <c r="BK414" s="3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</row>
    <row r="415" spans="1:97">
      <c r="A415" s="3"/>
      <c r="B415" s="2"/>
      <c r="G415"/>
      <c r="H415" s="2"/>
      <c r="I415"/>
      <c r="J415" s="73"/>
      <c r="L415" s="5"/>
      <c r="O415" s="2"/>
      <c r="P415" s="2"/>
      <c r="Q415" s="2"/>
      <c r="R415" s="2"/>
      <c r="S415"/>
      <c r="T415" s="2"/>
      <c r="U415" s="2"/>
      <c r="V415" s="2"/>
      <c r="W415" s="2"/>
      <c r="X415" s="2"/>
      <c r="Y415" s="2"/>
      <c r="Z415" s="2"/>
      <c r="AC415" s="3"/>
      <c r="AD415" s="2"/>
      <c r="AE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I415" s="3"/>
      <c r="BK415" s="3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</row>
    <row r="416" spans="1:97">
      <c r="A416" s="3"/>
      <c r="B416" s="2"/>
      <c r="G416"/>
      <c r="H416" s="2"/>
      <c r="I416"/>
      <c r="J416" s="73"/>
      <c r="L416" s="5"/>
      <c r="O416" s="2"/>
      <c r="P416" s="2"/>
      <c r="Q416" s="2"/>
      <c r="R416" s="2"/>
      <c r="S416"/>
      <c r="T416" s="2"/>
      <c r="U416" s="2"/>
      <c r="V416" s="2"/>
      <c r="W416" s="2"/>
      <c r="X416" s="2"/>
      <c r="Y416" s="2"/>
      <c r="Z416" s="2"/>
      <c r="AC416" s="3"/>
      <c r="AD416" s="2"/>
      <c r="AE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I416" s="3"/>
      <c r="BK416" s="3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</row>
    <row r="417" spans="1:97">
      <c r="A417" s="3"/>
      <c r="B417" s="2"/>
      <c r="G417"/>
      <c r="H417" s="2"/>
      <c r="I417"/>
      <c r="J417" s="73"/>
      <c r="L417" s="5"/>
      <c r="O417" s="2"/>
      <c r="P417" s="2"/>
      <c r="Q417" s="2"/>
      <c r="R417" s="2"/>
      <c r="S417"/>
      <c r="T417" s="2"/>
      <c r="U417" s="2"/>
      <c r="V417" s="2"/>
      <c r="W417" s="2"/>
      <c r="X417" s="2"/>
      <c r="Y417" s="2"/>
      <c r="Z417" s="2"/>
      <c r="AC417" s="3"/>
      <c r="AD417" s="2"/>
      <c r="AE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I417" s="3"/>
      <c r="BK417" s="3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</row>
    <row r="418" spans="1:97">
      <c r="A418" s="3"/>
      <c r="B418" s="2"/>
      <c r="G418"/>
      <c r="H418" s="2"/>
      <c r="I418"/>
      <c r="J418" s="73"/>
      <c r="L418" s="5"/>
      <c r="O418" s="2"/>
      <c r="P418" s="2"/>
      <c r="Q418" s="2"/>
      <c r="R418" s="2"/>
      <c r="S418"/>
      <c r="T418" s="2"/>
      <c r="U418" s="2"/>
      <c r="V418" s="2"/>
      <c r="W418" s="2"/>
      <c r="X418" s="2"/>
      <c r="Y418" s="2"/>
      <c r="Z418" s="2"/>
      <c r="AC418" s="3"/>
      <c r="AD418" s="2"/>
      <c r="AE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I418" s="3"/>
      <c r="BK418" s="3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</row>
    <row r="419" spans="1:97">
      <c r="A419" s="3"/>
      <c r="B419" s="2"/>
      <c r="G419"/>
      <c r="H419" s="2"/>
      <c r="I419"/>
      <c r="J419" s="73"/>
      <c r="L419" s="5"/>
      <c r="O419" s="2"/>
      <c r="P419" s="2"/>
      <c r="Q419" s="2"/>
      <c r="R419" s="2"/>
      <c r="S419"/>
      <c r="T419" s="2"/>
      <c r="U419" s="2"/>
      <c r="V419" s="2"/>
      <c r="W419" s="2"/>
      <c r="X419" s="2"/>
      <c r="Y419" s="2"/>
      <c r="Z419" s="2"/>
      <c r="AC419" s="3"/>
      <c r="AD419" s="2"/>
      <c r="AE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I419" s="3"/>
      <c r="BK419" s="3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</row>
    <row r="420" spans="1:97">
      <c r="A420" s="3"/>
      <c r="B420" s="2"/>
      <c r="G420"/>
      <c r="H420" s="2"/>
      <c r="I420"/>
      <c r="J420" s="73"/>
      <c r="L420" s="5"/>
      <c r="O420" s="2"/>
      <c r="P420" s="2"/>
      <c r="Q420" s="2"/>
      <c r="R420" s="2"/>
      <c r="S420"/>
      <c r="T420" s="2"/>
      <c r="U420" s="2"/>
      <c r="V420" s="2"/>
      <c r="W420" s="2"/>
      <c r="X420" s="2"/>
      <c r="Y420" s="2"/>
      <c r="Z420" s="2"/>
      <c r="AC420" s="3"/>
      <c r="AD420" s="2"/>
      <c r="AE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I420" s="3"/>
      <c r="BK420" s="3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</row>
    <row r="421" spans="1:97">
      <c r="A421" s="3"/>
      <c r="B421" s="2"/>
      <c r="G421"/>
      <c r="H421" s="2"/>
      <c r="I421"/>
      <c r="J421" s="73"/>
      <c r="L421" s="5"/>
      <c r="O421" s="2"/>
      <c r="P421" s="2"/>
      <c r="Q421" s="2"/>
      <c r="R421" s="2"/>
      <c r="S421"/>
      <c r="T421" s="2"/>
      <c r="U421" s="2"/>
      <c r="V421" s="2"/>
      <c r="W421" s="2"/>
      <c r="X421" s="2"/>
      <c r="Y421" s="2"/>
      <c r="Z421" s="2"/>
      <c r="AC421" s="3"/>
      <c r="AD421" s="2"/>
      <c r="AE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I421" s="3"/>
      <c r="BK421" s="3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</row>
    <row r="422" spans="1:97">
      <c r="A422" s="3"/>
      <c r="B422" s="2"/>
      <c r="G422"/>
      <c r="H422" s="2"/>
      <c r="I422"/>
      <c r="J422" s="73"/>
      <c r="L422" s="5"/>
      <c r="O422" s="2"/>
      <c r="P422" s="2"/>
      <c r="Q422" s="2"/>
      <c r="R422" s="2"/>
      <c r="S422"/>
      <c r="T422" s="2"/>
      <c r="U422" s="2"/>
      <c r="V422" s="2"/>
      <c r="W422" s="2"/>
      <c r="X422" s="2"/>
      <c r="Y422" s="2"/>
      <c r="Z422" s="2"/>
      <c r="AC422" s="3"/>
      <c r="AD422" s="2"/>
      <c r="AE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I422" s="3"/>
      <c r="BK422" s="3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</row>
    <row r="423" spans="1:97">
      <c r="A423" s="3"/>
      <c r="B423" s="2"/>
      <c r="G423"/>
      <c r="H423" s="2"/>
      <c r="I423"/>
      <c r="J423" s="73"/>
      <c r="L423" s="5"/>
      <c r="O423" s="2"/>
      <c r="P423" s="2"/>
      <c r="Q423" s="2"/>
      <c r="R423" s="2"/>
      <c r="S423"/>
      <c r="T423" s="2"/>
      <c r="U423" s="2"/>
      <c r="V423" s="2"/>
      <c r="W423" s="2"/>
      <c r="X423" s="2"/>
      <c r="Y423" s="2"/>
      <c r="Z423" s="2"/>
      <c r="AC423" s="3"/>
      <c r="AD423" s="2"/>
      <c r="AE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I423" s="3"/>
      <c r="BK423" s="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</row>
    <row r="424" spans="1:97">
      <c r="A424" s="3"/>
      <c r="B424" s="2"/>
      <c r="G424"/>
      <c r="H424" s="2"/>
      <c r="I424"/>
      <c r="J424" s="73"/>
      <c r="L424" s="5"/>
      <c r="O424" s="2"/>
      <c r="P424" s="2"/>
      <c r="Q424" s="2"/>
      <c r="R424" s="2"/>
      <c r="S424"/>
      <c r="T424" s="2"/>
      <c r="U424" s="2"/>
      <c r="V424" s="2"/>
      <c r="W424" s="2"/>
      <c r="X424" s="2"/>
      <c r="Y424" s="2"/>
      <c r="Z424" s="2"/>
      <c r="AC424" s="3"/>
      <c r="AD424" s="2"/>
      <c r="AE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I424" s="3"/>
      <c r="BK424" s="3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</row>
    <row r="425" spans="1:97">
      <c r="A425" s="3"/>
      <c r="B425" s="2"/>
      <c r="G425"/>
      <c r="H425" s="2"/>
      <c r="I425"/>
      <c r="J425" s="73"/>
      <c r="L425" s="5"/>
      <c r="O425" s="2"/>
      <c r="P425" s="2"/>
      <c r="Q425" s="2"/>
      <c r="R425" s="2"/>
      <c r="S425"/>
      <c r="T425" s="2"/>
      <c r="U425" s="2"/>
      <c r="V425" s="2"/>
      <c r="W425" s="2"/>
      <c r="X425" s="2"/>
      <c r="Y425" s="2"/>
      <c r="Z425" s="2"/>
      <c r="AC425" s="3"/>
      <c r="AD425" s="2"/>
      <c r="AE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I425" s="3"/>
      <c r="BK425" s="3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</row>
    <row r="426" spans="1:97">
      <c r="A426" s="3"/>
      <c r="B426" s="2"/>
      <c r="G426"/>
      <c r="H426" s="2"/>
      <c r="I426"/>
      <c r="J426" s="73"/>
      <c r="L426" s="5"/>
      <c r="O426" s="2"/>
      <c r="P426" s="2"/>
      <c r="Q426" s="2"/>
      <c r="R426" s="2"/>
      <c r="S426"/>
      <c r="T426" s="2"/>
      <c r="U426" s="2"/>
      <c r="V426" s="2"/>
      <c r="W426" s="2"/>
      <c r="X426" s="2"/>
      <c r="Y426" s="2"/>
      <c r="Z426" s="2"/>
      <c r="AC426" s="3"/>
      <c r="AD426" s="2"/>
      <c r="AE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I426" s="3"/>
      <c r="BK426" s="3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</row>
    <row r="427" spans="1:97">
      <c r="A427" s="3"/>
      <c r="B427" s="2"/>
      <c r="G427"/>
      <c r="H427" s="2"/>
      <c r="I427"/>
      <c r="J427" s="73"/>
      <c r="L427" s="5"/>
      <c r="O427" s="2"/>
      <c r="P427" s="2"/>
      <c r="Q427" s="2"/>
      <c r="R427" s="2"/>
      <c r="S427"/>
      <c r="T427" s="2"/>
      <c r="U427" s="2"/>
      <c r="V427" s="2"/>
      <c r="W427" s="2"/>
      <c r="X427" s="2"/>
      <c r="Y427" s="2"/>
      <c r="Z427" s="2"/>
      <c r="AC427" s="3"/>
      <c r="AD427" s="2"/>
      <c r="AE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I427" s="3"/>
      <c r="BK427" s="3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</row>
    <row r="428" spans="1:97">
      <c r="A428" s="3"/>
      <c r="B428" s="2"/>
      <c r="G428"/>
      <c r="H428" s="2"/>
      <c r="I428"/>
      <c r="J428" s="73"/>
      <c r="L428" s="5"/>
      <c r="O428" s="2"/>
      <c r="P428" s="2"/>
      <c r="Q428" s="2"/>
      <c r="R428" s="2"/>
      <c r="S428"/>
      <c r="T428" s="2"/>
      <c r="U428" s="2"/>
      <c r="V428" s="2"/>
      <c r="W428" s="2"/>
      <c r="X428" s="2"/>
      <c r="Y428" s="2"/>
      <c r="Z428" s="2"/>
      <c r="AC428" s="3"/>
      <c r="AD428" s="2"/>
      <c r="AE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I428" s="3"/>
      <c r="BK428" s="3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</row>
    <row r="429" spans="1:97">
      <c r="A429" s="3"/>
      <c r="B429" s="2"/>
      <c r="G429"/>
      <c r="H429" s="2"/>
      <c r="I429"/>
      <c r="J429" s="73"/>
      <c r="L429" s="5"/>
      <c r="O429" s="2"/>
      <c r="P429" s="2"/>
      <c r="Q429" s="2"/>
      <c r="R429" s="2"/>
      <c r="S429"/>
      <c r="T429" s="2"/>
      <c r="U429" s="2"/>
      <c r="V429" s="2"/>
      <c r="W429" s="2"/>
      <c r="X429" s="2"/>
      <c r="Y429" s="2"/>
      <c r="Z429" s="2"/>
      <c r="AC429" s="3"/>
      <c r="AD429" s="2"/>
      <c r="AE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I429" s="3"/>
      <c r="BK429" s="3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</row>
    <row r="430" spans="1:97">
      <c r="A430" s="3"/>
      <c r="B430" s="2"/>
      <c r="G430"/>
      <c r="H430" s="2"/>
      <c r="I430"/>
      <c r="J430" s="73"/>
      <c r="L430" s="5"/>
      <c r="O430" s="2"/>
      <c r="P430" s="2"/>
      <c r="Q430" s="2"/>
      <c r="R430" s="2"/>
      <c r="S430"/>
      <c r="T430" s="2"/>
      <c r="U430" s="2"/>
      <c r="V430" s="2"/>
      <c r="W430" s="2"/>
      <c r="X430" s="2"/>
      <c r="Y430" s="2"/>
      <c r="Z430" s="2"/>
      <c r="AC430" s="3"/>
      <c r="AD430" s="2"/>
      <c r="AE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I430" s="3"/>
      <c r="BK430" s="3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</row>
    <row r="431" spans="1:97">
      <c r="A431" s="3"/>
      <c r="B431" s="2"/>
      <c r="G431"/>
      <c r="H431" s="2"/>
      <c r="I431"/>
      <c r="J431" s="73"/>
      <c r="L431" s="5"/>
      <c r="O431" s="2"/>
      <c r="P431" s="2"/>
      <c r="Q431" s="2"/>
      <c r="R431" s="2"/>
      <c r="S431"/>
      <c r="T431" s="2"/>
      <c r="U431" s="2"/>
      <c r="V431" s="2"/>
      <c r="W431" s="2"/>
      <c r="X431" s="2"/>
      <c r="Y431" s="2"/>
      <c r="Z431" s="2"/>
      <c r="AC431" s="3"/>
      <c r="AD431" s="2"/>
      <c r="AE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I431" s="3"/>
      <c r="BK431" s="3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</row>
    <row r="432" spans="1:97">
      <c r="A432" s="3"/>
      <c r="B432" s="2"/>
      <c r="G432"/>
      <c r="H432" s="2"/>
      <c r="I432"/>
      <c r="J432" s="73"/>
      <c r="L432" s="5"/>
      <c r="O432" s="2"/>
      <c r="P432" s="2"/>
      <c r="Q432" s="2"/>
      <c r="R432" s="2"/>
      <c r="S432"/>
      <c r="T432" s="2"/>
      <c r="U432" s="2"/>
      <c r="V432" s="2"/>
      <c r="W432" s="2"/>
      <c r="X432" s="2"/>
      <c r="Y432" s="2"/>
      <c r="Z432" s="2"/>
      <c r="AC432" s="3"/>
      <c r="AD432" s="2"/>
      <c r="AE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I432" s="3"/>
      <c r="BK432" s="3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</row>
    <row r="433" spans="1:97">
      <c r="A433" s="3"/>
      <c r="B433" s="2"/>
      <c r="G433"/>
      <c r="H433" s="2"/>
      <c r="I433"/>
      <c r="J433" s="73"/>
      <c r="L433" s="5"/>
      <c r="O433" s="2"/>
      <c r="P433" s="2"/>
      <c r="Q433" s="2"/>
      <c r="R433" s="2"/>
      <c r="S433"/>
      <c r="T433" s="2"/>
      <c r="U433" s="2"/>
      <c r="V433" s="2"/>
      <c r="W433" s="2"/>
      <c r="X433" s="2"/>
      <c r="Y433" s="2"/>
      <c r="Z433" s="2"/>
      <c r="AC433" s="3"/>
      <c r="AD433" s="2"/>
      <c r="AE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I433" s="3"/>
      <c r="BK433" s="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</row>
    <row r="434" spans="1:97">
      <c r="A434" s="3"/>
      <c r="B434" s="2"/>
      <c r="G434"/>
      <c r="H434" s="2"/>
      <c r="I434"/>
      <c r="J434" s="73"/>
      <c r="L434" s="5"/>
      <c r="O434" s="2"/>
      <c r="P434" s="2"/>
      <c r="Q434" s="2"/>
      <c r="R434" s="2"/>
      <c r="S434"/>
      <c r="T434" s="2"/>
      <c r="U434" s="2"/>
      <c r="V434" s="2"/>
      <c r="W434" s="2"/>
      <c r="X434" s="2"/>
      <c r="Y434" s="2"/>
      <c r="Z434" s="2"/>
      <c r="AC434" s="3"/>
      <c r="AD434" s="2"/>
      <c r="AE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I434" s="3"/>
      <c r="BK434" s="3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</row>
    <row r="435" spans="1:97">
      <c r="A435" s="3"/>
      <c r="B435" s="2"/>
      <c r="G435"/>
      <c r="H435" s="2"/>
      <c r="I435"/>
      <c r="J435" s="73"/>
      <c r="L435" s="5"/>
      <c r="O435" s="2"/>
      <c r="P435" s="2"/>
      <c r="Q435" s="2"/>
      <c r="R435" s="2"/>
      <c r="S435"/>
      <c r="T435" s="2"/>
      <c r="U435" s="2"/>
      <c r="V435" s="2"/>
      <c r="W435" s="2"/>
      <c r="X435" s="2"/>
      <c r="Y435" s="2"/>
      <c r="Z435" s="2"/>
      <c r="AC435" s="3"/>
      <c r="AD435" s="2"/>
      <c r="AE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I435" s="3"/>
      <c r="BK435" s="3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</row>
    <row r="436" spans="1:97">
      <c r="A436" s="3"/>
      <c r="B436" s="2"/>
      <c r="G436"/>
      <c r="H436" s="2"/>
      <c r="I436"/>
      <c r="J436" s="73"/>
      <c r="L436" s="5"/>
      <c r="O436" s="2"/>
      <c r="P436" s="2"/>
      <c r="Q436" s="2"/>
      <c r="R436" s="2"/>
      <c r="S436"/>
      <c r="T436" s="2"/>
      <c r="U436" s="2"/>
      <c r="V436" s="2"/>
      <c r="W436" s="2"/>
      <c r="X436" s="2"/>
      <c r="Y436" s="2"/>
      <c r="Z436" s="2"/>
      <c r="AC436" s="3"/>
      <c r="AD436" s="2"/>
      <c r="AE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I436" s="3"/>
      <c r="BK436" s="3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</row>
    <row r="437" spans="1:97">
      <c r="A437" s="3"/>
      <c r="B437" s="2"/>
      <c r="G437"/>
      <c r="H437" s="2"/>
      <c r="I437"/>
      <c r="J437" s="73"/>
      <c r="L437" s="5"/>
      <c r="O437" s="2"/>
      <c r="P437" s="2"/>
      <c r="Q437" s="2"/>
      <c r="R437" s="2"/>
      <c r="S437"/>
      <c r="T437" s="2"/>
      <c r="U437" s="2"/>
      <c r="V437" s="2"/>
      <c r="W437" s="2"/>
      <c r="X437" s="2"/>
      <c r="Y437" s="2"/>
      <c r="Z437" s="2"/>
      <c r="AC437" s="3"/>
      <c r="AD437" s="2"/>
      <c r="AE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I437" s="3"/>
      <c r="BK437" s="3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</row>
    <row r="438" spans="1:97">
      <c r="A438" s="3"/>
      <c r="B438" s="2"/>
      <c r="G438"/>
      <c r="H438" s="2"/>
      <c r="I438"/>
      <c r="J438" s="73"/>
      <c r="L438" s="5"/>
      <c r="O438" s="2"/>
      <c r="P438" s="2"/>
      <c r="Q438" s="2"/>
      <c r="R438" s="2"/>
      <c r="S438"/>
      <c r="T438" s="2"/>
      <c r="U438" s="2"/>
      <c r="V438" s="2"/>
      <c r="W438" s="2"/>
      <c r="X438" s="2"/>
      <c r="Y438" s="2"/>
      <c r="Z438" s="2"/>
      <c r="AC438" s="3"/>
      <c r="AD438" s="2"/>
      <c r="AE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I438" s="3"/>
      <c r="BK438" s="3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</row>
    <row r="439" spans="1:97">
      <c r="A439" s="3"/>
      <c r="B439" s="2"/>
      <c r="G439"/>
      <c r="H439" s="2"/>
      <c r="I439"/>
      <c r="J439" s="73"/>
      <c r="L439" s="5"/>
      <c r="O439" s="2"/>
      <c r="P439" s="2"/>
      <c r="Q439" s="2"/>
      <c r="R439" s="2"/>
      <c r="S439"/>
      <c r="T439" s="2"/>
      <c r="U439" s="2"/>
      <c r="V439" s="2"/>
      <c r="W439" s="2"/>
      <c r="X439" s="2"/>
      <c r="Y439" s="2"/>
      <c r="Z439" s="2"/>
      <c r="AC439" s="3"/>
      <c r="AD439" s="2"/>
      <c r="AE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I439" s="3"/>
      <c r="BK439" s="3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</row>
    <row r="440" spans="1:97">
      <c r="A440" s="3"/>
      <c r="B440" s="2"/>
      <c r="G440"/>
      <c r="H440" s="2"/>
      <c r="I440"/>
      <c r="J440" s="73"/>
      <c r="L440" s="5"/>
      <c r="O440" s="2"/>
      <c r="P440" s="2"/>
      <c r="Q440" s="2"/>
      <c r="R440" s="2"/>
      <c r="S440"/>
      <c r="T440" s="2"/>
      <c r="U440" s="2"/>
      <c r="V440" s="2"/>
      <c r="W440" s="2"/>
      <c r="X440" s="2"/>
      <c r="Y440" s="2"/>
      <c r="Z440" s="2"/>
      <c r="AC440" s="3"/>
      <c r="AD440" s="2"/>
      <c r="AE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I440" s="3"/>
      <c r="BK440" s="3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</row>
    <row r="441" spans="1:97">
      <c r="A441" s="3"/>
      <c r="B441" s="2"/>
      <c r="G441"/>
      <c r="H441" s="2"/>
      <c r="I441"/>
      <c r="J441" s="73"/>
      <c r="L441" s="5"/>
      <c r="O441" s="2"/>
      <c r="P441" s="2"/>
      <c r="Q441" s="2"/>
      <c r="R441" s="2"/>
      <c r="S441"/>
      <c r="T441" s="2"/>
      <c r="U441" s="2"/>
      <c r="V441" s="2"/>
      <c r="W441" s="2"/>
      <c r="X441" s="2"/>
      <c r="Y441" s="2"/>
      <c r="Z441" s="2"/>
      <c r="AC441" s="3"/>
      <c r="AD441" s="2"/>
      <c r="AE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I441" s="3"/>
      <c r="BK441" s="3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</row>
    <row r="442" spans="1:97">
      <c r="A442" s="3"/>
      <c r="B442" s="2"/>
      <c r="G442"/>
      <c r="H442" s="2"/>
      <c r="I442"/>
      <c r="J442" s="73"/>
      <c r="L442" s="5"/>
      <c r="O442" s="2"/>
      <c r="P442" s="2"/>
      <c r="Q442" s="2"/>
      <c r="R442" s="2"/>
      <c r="S442"/>
      <c r="T442" s="2"/>
      <c r="U442" s="2"/>
      <c r="V442" s="2"/>
      <c r="W442" s="2"/>
      <c r="X442" s="2"/>
      <c r="Y442" s="2"/>
      <c r="Z442" s="2"/>
      <c r="AC442" s="3"/>
      <c r="AD442" s="2"/>
      <c r="AE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I442" s="3"/>
      <c r="BK442" s="3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</row>
    <row r="443" spans="1:97">
      <c r="A443" s="3"/>
      <c r="B443" s="2"/>
      <c r="G443"/>
      <c r="H443" s="2"/>
      <c r="I443"/>
      <c r="J443" s="73"/>
      <c r="L443" s="5"/>
      <c r="O443" s="2"/>
      <c r="P443" s="2"/>
      <c r="Q443" s="2"/>
      <c r="R443" s="2"/>
      <c r="S443"/>
      <c r="T443" s="2"/>
      <c r="U443" s="2"/>
      <c r="V443" s="2"/>
      <c r="W443" s="2"/>
      <c r="X443" s="2"/>
      <c r="Y443" s="2"/>
      <c r="Z443" s="2"/>
      <c r="AC443" s="3"/>
      <c r="AD443" s="2"/>
      <c r="AE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I443" s="3"/>
      <c r="BK443" s="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</row>
    <row r="444" spans="1:97">
      <c r="A444" s="3"/>
      <c r="B444" s="2"/>
      <c r="G444"/>
      <c r="H444" s="2"/>
      <c r="I444"/>
      <c r="J444" s="73"/>
      <c r="L444" s="5"/>
      <c r="O444" s="2"/>
      <c r="P444" s="2"/>
      <c r="Q444" s="2"/>
      <c r="R444" s="2"/>
      <c r="S444"/>
      <c r="T444" s="2"/>
      <c r="U444" s="2"/>
      <c r="V444" s="2"/>
      <c r="W444" s="2"/>
      <c r="X444" s="2"/>
      <c r="Y444" s="2"/>
      <c r="Z444" s="2"/>
      <c r="AC444" s="3"/>
      <c r="AD444" s="2"/>
      <c r="AE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I444" s="3"/>
      <c r="BK444" s="3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</row>
    <row r="445" spans="1:97">
      <c r="A445" s="3"/>
      <c r="B445" s="2"/>
      <c r="G445"/>
      <c r="H445" s="2"/>
      <c r="I445"/>
      <c r="J445" s="73"/>
      <c r="L445" s="5"/>
      <c r="O445" s="2"/>
      <c r="P445" s="2"/>
      <c r="Q445" s="2"/>
      <c r="R445" s="2"/>
      <c r="S445"/>
      <c r="T445" s="2"/>
      <c r="U445" s="2"/>
      <c r="V445" s="2"/>
      <c r="W445" s="2"/>
      <c r="X445" s="2"/>
      <c r="Y445" s="2"/>
      <c r="Z445" s="2"/>
      <c r="AC445" s="3"/>
      <c r="AD445" s="2"/>
      <c r="AE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I445" s="3"/>
      <c r="BK445" s="3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</row>
    <row r="446" spans="1:97">
      <c r="A446" s="3"/>
      <c r="B446" s="2"/>
      <c r="G446"/>
      <c r="H446" s="2"/>
      <c r="I446"/>
      <c r="J446" s="73"/>
      <c r="L446" s="5"/>
      <c r="O446" s="2"/>
      <c r="P446" s="2"/>
      <c r="Q446" s="2"/>
      <c r="R446" s="2"/>
      <c r="S446"/>
      <c r="T446" s="2"/>
      <c r="U446" s="2"/>
      <c r="V446" s="2"/>
      <c r="W446" s="2"/>
      <c r="X446" s="2"/>
      <c r="Y446" s="2"/>
      <c r="Z446" s="2"/>
      <c r="AC446" s="3"/>
      <c r="AD446" s="2"/>
      <c r="AE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I446" s="3"/>
      <c r="BK446" s="3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</row>
    <row r="447" spans="1:97">
      <c r="A447" s="3"/>
      <c r="B447" s="2"/>
      <c r="G447"/>
      <c r="H447" s="2"/>
      <c r="I447"/>
      <c r="J447" s="73"/>
      <c r="L447" s="5"/>
      <c r="O447" s="2"/>
      <c r="P447" s="2"/>
      <c r="Q447" s="2"/>
      <c r="R447" s="2"/>
      <c r="S447"/>
      <c r="T447" s="2"/>
      <c r="U447" s="2"/>
      <c r="V447" s="2"/>
      <c r="W447" s="2"/>
      <c r="X447" s="2"/>
      <c r="Y447" s="2"/>
      <c r="Z447" s="2"/>
      <c r="AC447" s="3"/>
      <c r="AD447" s="2"/>
      <c r="AE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I447" s="3"/>
      <c r="BK447" s="3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</row>
    <row r="448" spans="1:97">
      <c r="A448" s="3"/>
      <c r="B448" s="2"/>
      <c r="G448"/>
      <c r="H448" s="2"/>
      <c r="I448"/>
      <c r="J448" s="73"/>
      <c r="L448" s="5"/>
      <c r="O448" s="2"/>
      <c r="P448" s="2"/>
      <c r="Q448" s="2"/>
      <c r="R448" s="2"/>
      <c r="S448"/>
      <c r="T448" s="2"/>
      <c r="U448" s="2"/>
      <c r="V448" s="2"/>
      <c r="W448" s="2"/>
      <c r="X448" s="2"/>
      <c r="Y448" s="2"/>
      <c r="Z448" s="2"/>
      <c r="AC448" s="3"/>
      <c r="AD448" s="2"/>
      <c r="AE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I448" s="3"/>
      <c r="BK448" s="3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</row>
    <row r="449" spans="1:97">
      <c r="A449" s="3"/>
      <c r="B449" s="2"/>
      <c r="G449"/>
      <c r="H449" s="2"/>
      <c r="I449"/>
      <c r="J449" s="73"/>
      <c r="L449" s="5"/>
      <c r="O449" s="2"/>
      <c r="P449" s="2"/>
      <c r="Q449" s="2"/>
      <c r="R449" s="2"/>
      <c r="S449"/>
      <c r="T449" s="2"/>
      <c r="U449" s="2"/>
      <c r="V449" s="2"/>
      <c r="W449" s="2"/>
      <c r="X449" s="2"/>
      <c r="Y449" s="2"/>
      <c r="Z449" s="2"/>
      <c r="AC449" s="3"/>
      <c r="AD449" s="2"/>
      <c r="AE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I449" s="3"/>
      <c r="BK449" s="3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</row>
    <row r="450" spans="1:97">
      <c r="A450" s="3"/>
      <c r="B450" s="2"/>
      <c r="G450"/>
      <c r="H450" s="2"/>
      <c r="I450"/>
      <c r="J450" s="73"/>
      <c r="L450" s="5"/>
      <c r="O450" s="2"/>
      <c r="P450" s="2"/>
      <c r="Q450" s="2"/>
      <c r="R450" s="2"/>
      <c r="S450"/>
      <c r="T450" s="2"/>
      <c r="U450" s="2"/>
      <c r="V450" s="2"/>
      <c r="W450" s="2"/>
      <c r="X450" s="2"/>
      <c r="Y450" s="2"/>
      <c r="Z450" s="2"/>
      <c r="AC450" s="3"/>
      <c r="AD450" s="2"/>
      <c r="AE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I450" s="3"/>
      <c r="BK450" s="3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</row>
    <row r="451" spans="1:97">
      <c r="A451" s="3"/>
      <c r="B451" s="2"/>
      <c r="G451"/>
      <c r="H451" s="2"/>
      <c r="I451"/>
      <c r="J451" s="73"/>
      <c r="L451" s="5"/>
      <c r="O451" s="2"/>
      <c r="P451" s="2"/>
      <c r="Q451" s="2"/>
      <c r="R451" s="2"/>
      <c r="S451"/>
      <c r="T451" s="2"/>
      <c r="U451" s="2"/>
      <c r="V451" s="2"/>
      <c r="W451" s="2"/>
      <c r="X451" s="2"/>
      <c r="Y451" s="2"/>
      <c r="Z451" s="2"/>
      <c r="AC451" s="3"/>
      <c r="AD451" s="2"/>
      <c r="AE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I451" s="3"/>
      <c r="BK451" s="3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</row>
    <row r="452" spans="1:97">
      <c r="A452" s="3"/>
      <c r="B452" s="2"/>
      <c r="G452"/>
      <c r="H452" s="2"/>
      <c r="I452"/>
      <c r="J452" s="73"/>
      <c r="L452" s="5"/>
      <c r="O452" s="2"/>
      <c r="P452" s="2"/>
      <c r="Q452" s="2"/>
      <c r="R452" s="2"/>
      <c r="S452"/>
      <c r="T452" s="2"/>
      <c r="U452" s="2"/>
      <c r="V452" s="2"/>
      <c r="W452" s="2"/>
      <c r="X452" s="2"/>
      <c r="Y452" s="2"/>
      <c r="Z452" s="2"/>
      <c r="AC452" s="3"/>
      <c r="AD452" s="2"/>
      <c r="AE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I452" s="3"/>
      <c r="BK452" s="3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</row>
    <row r="453" spans="1:97">
      <c r="A453" s="3"/>
      <c r="B453" s="2"/>
      <c r="G453"/>
      <c r="H453" s="2"/>
      <c r="I453"/>
      <c r="J453" s="73"/>
      <c r="L453" s="5"/>
      <c r="O453" s="2"/>
      <c r="P453" s="2"/>
      <c r="Q453" s="2"/>
      <c r="R453" s="2"/>
      <c r="S453"/>
      <c r="T453" s="2"/>
      <c r="U453" s="2"/>
      <c r="V453" s="2"/>
      <c r="W453" s="2"/>
      <c r="X453" s="2"/>
      <c r="Y453" s="2"/>
      <c r="Z453" s="2"/>
      <c r="AC453" s="3"/>
      <c r="AD453" s="2"/>
      <c r="AE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I453" s="3"/>
      <c r="BK453" s="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</row>
    <row r="454" spans="1:97">
      <c r="A454" s="3"/>
      <c r="B454" s="2"/>
      <c r="G454"/>
      <c r="H454" s="2"/>
      <c r="I454"/>
      <c r="J454" s="73"/>
      <c r="L454" s="5"/>
      <c r="O454" s="2"/>
      <c r="P454" s="2"/>
      <c r="Q454" s="2"/>
      <c r="R454" s="2"/>
      <c r="S454"/>
      <c r="T454" s="2"/>
      <c r="U454" s="2"/>
      <c r="V454" s="2"/>
      <c r="W454" s="2"/>
      <c r="X454" s="2"/>
      <c r="Y454" s="2"/>
      <c r="Z454" s="2"/>
      <c r="AC454" s="3"/>
      <c r="AD454" s="2"/>
      <c r="AE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I454" s="3"/>
      <c r="BK454" s="3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</row>
    <row r="455" spans="1:97">
      <c r="A455" s="3"/>
      <c r="B455" s="2"/>
      <c r="G455"/>
      <c r="H455" s="2"/>
      <c r="I455"/>
      <c r="J455" s="73"/>
      <c r="L455" s="5"/>
      <c r="O455" s="2"/>
      <c r="P455" s="2"/>
      <c r="Q455" s="2"/>
      <c r="R455" s="2"/>
      <c r="S455"/>
      <c r="T455" s="2"/>
      <c r="U455" s="2"/>
      <c r="V455" s="2"/>
      <c r="W455" s="2"/>
      <c r="X455" s="2"/>
      <c r="Y455" s="2"/>
      <c r="Z455" s="2"/>
      <c r="AC455" s="3"/>
      <c r="AD455" s="2"/>
      <c r="AE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I455" s="3"/>
      <c r="BK455" s="3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</row>
    <row r="456" spans="1:97">
      <c r="A456" s="3"/>
      <c r="B456" s="2"/>
      <c r="G456"/>
      <c r="H456" s="2"/>
      <c r="I456"/>
      <c r="J456" s="73"/>
      <c r="L456" s="5"/>
      <c r="O456" s="2"/>
      <c r="P456" s="2"/>
      <c r="Q456" s="2"/>
      <c r="R456" s="2"/>
      <c r="S456"/>
      <c r="T456" s="2"/>
      <c r="U456" s="2"/>
      <c r="V456" s="2"/>
      <c r="W456" s="2"/>
      <c r="X456" s="2"/>
      <c r="Y456" s="2"/>
      <c r="Z456" s="2"/>
      <c r="AC456" s="3"/>
      <c r="AD456" s="2"/>
      <c r="AE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I456" s="3"/>
      <c r="BK456" s="3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</row>
    <row r="457" spans="1:97">
      <c r="A457" s="3"/>
      <c r="B457" s="2"/>
      <c r="G457"/>
      <c r="H457" s="2"/>
      <c r="I457"/>
      <c r="J457" s="73"/>
      <c r="L457" s="5"/>
      <c r="O457" s="2"/>
      <c r="P457" s="2"/>
      <c r="Q457" s="2"/>
      <c r="R457" s="2"/>
      <c r="S457"/>
      <c r="T457" s="2"/>
      <c r="U457" s="2"/>
      <c r="V457" s="2"/>
      <c r="W457" s="2"/>
      <c r="X457" s="2"/>
      <c r="Y457" s="2"/>
      <c r="Z457" s="2"/>
      <c r="AC457" s="3"/>
      <c r="AD457" s="2"/>
      <c r="AE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I457" s="3"/>
      <c r="BK457" s="3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</row>
    <row r="458" spans="1:97">
      <c r="A458" s="3"/>
      <c r="B458" s="2"/>
      <c r="G458"/>
      <c r="H458" s="2"/>
      <c r="I458"/>
      <c r="J458" s="73"/>
      <c r="L458" s="5"/>
      <c r="O458" s="2"/>
      <c r="P458" s="2"/>
      <c r="Q458" s="2"/>
      <c r="R458" s="2"/>
      <c r="S458"/>
      <c r="T458" s="2"/>
      <c r="U458" s="2"/>
      <c r="V458" s="2"/>
      <c r="W458" s="2"/>
      <c r="X458" s="2"/>
      <c r="Y458" s="2"/>
      <c r="Z458" s="2"/>
      <c r="AC458" s="3"/>
      <c r="AD458" s="2"/>
      <c r="AE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I458" s="3"/>
      <c r="BK458" s="3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</row>
    <row r="459" spans="1:97">
      <c r="A459" s="3"/>
      <c r="B459" s="2"/>
      <c r="G459"/>
      <c r="H459" s="2"/>
      <c r="I459"/>
      <c r="J459" s="73"/>
      <c r="L459" s="5"/>
      <c r="O459" s="2"/>
      <c r="P459" s="2"/>
      <c r="Q459" s="2"/>
      <c r="R459" s="2"/>
      <c r="S459"/>
      <c r="T459" s="2"/>
      <c r="U459" s="2"/>
      <c r="V459" s="2"/>
      <c r="W459" s="2"/>
      <c r="X459" s="2"/>
      <c r="Y459" s="2"/>
      <c r="Z459" s="2"/>
      <c r="AC459" s="3"/>
      <c r="AD459" s="2"/>
      <c r="AE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I459" s="3"/>
      <c r="BK459" s="3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</row>
    <row r="460" spans="1:97">
      <c r="A460" s="3"/>
      <c r="B460" s="2"/>
      <c r="G460"/>
      <c r="H460" s="2"/>
      <c r="I460"/>
      <c r="J460" s="73"/>
      <c r="L460" s="5"/>
      <c r="O460" s="2"/>
      <c r="P460" s="2"/>
      <c r="Q460" s="2"/>
      <c r="R460" s="2"/>
      <c r="S460"/>
      <c r="T460" s="2"/>
      <c r="U460" s="2"/>
      <c r="V460" s="2"/>
      <c r="W460" s="2"/>
      <c r="X460" s="2"/>
      <c r="Y460" s="2"/>
      <c r="Z460" s="2"/>
      <c r="AC460" s="3"/>
      <c r="AD460" s="2"/>
      <c r="AE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I460" s="3"/>
      <c r="BK460" s="3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</row>
    <row r="461" spans="1:97">
      <c r="A461" s="3"/>
      <c r="B461" s="2"/>
      <c r="G461"/>
      <c r="H461" s="2"/>
      <c r="I461"/>
      <c r="J461" s="73"/>
      <c r="L461" s="5"/>
      <c r="O461" s="2"/>
      <c r="P461" s="2"/>
      <c r="Q461" s="2"/>
      <c r="R461" s="2"/>
      <c r="S461"/>
      <c r="T461" s="2"/>
      <c r="U461" s="2"/>
      <c r="V461" s="2"/>
      <c r="W461" s="2"/>
      <c r="X461" s="2"/>
      <c r="Y461" s="2"/>
      <c r="Z461" s="2"/>
      <c r="AC461" s="3"/>
      <c r="AD461" s="2"/>
      <c r="AE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I461" s="3"/>
      <c r="BK461" s="3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</row>
    <row r="462" spans="1:97">
      <c r="A462" s="3"/>
      <c r="B462" s="2"/>
      <c r="G462"/>
      <c r="H462" s="2"/>
      <c r="I462"/>
      <c r="J462" s="73"/>
      <c r="L462" s="5"/>
      <c r="O462" s="2"/>
      <c r="P462" s="2"/>
      <c r="Q462" s="2"/>
      <c r="R462" s="2"/>
      <c r="S462"/>
      <c r="T462" s="2"/>
      <c r="U462" s="2"/>
      <c r="V462" s="2"/>
      <c r="W462" s="2"/>
      <c r="X462" s="2"/>
      <c r="Y462" s="2"/>
      <c r="Z462" s="2"/>
      <c r="AC462" s="3"/>
      <c r="AD462" s="2"/>
      <c r="AE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I462" s="3"/>
      <c r="BK462" s="3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</row>
    <row r="463" spans="1:97">
      <c r="A463" s="3"/>
      <c r="B463" s="2"/>
      <c r="G463"/>
      <c r="H463" s="2"/>
      <c r="I463"/>
      <c r="J463" s="73"/>
      <c r="L463" s="5"/>
      <c r="O463" s="2"/>
      <c r="P463" s="2"/>
      <c r="Q463" s="2"/>
      <c r="R463" s="2"/>
      <c r="S463"/>
      <c r="T463" s="2"/>
      <c r="U463" s="2"/>
      <c r="V463" s="2"/>
      <c r="W463" s="2"/>
      <c r="X463" s="2"/>
      <c r="Y463" s="2"/>
      <c r="Z463" s="2"/>
      <c r="AC463" s="3"/>
      <c r="AD463" s="2"/>
      <c r="AE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I463" s="3"/>
      <c r="BK463" s="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</row>
    <row r="464" spans="1:97">
      <c r="A464" s="3"/>
      <c r="B464" s="2"/>
      <c r="G464"/>
      <c r="H464" s="2"/>
      <c r="I464"/>
      <c r="J464" s="73"/>
      <c r="L464" s="5"/>
      <c r="O464" s="2"/>
      <c r="P464" s="2"/>
      <c r="Q464" s="2"/>
      <c r="R464" s="2"/>
      <c r="S464"/>
      <c r="T464" s="2"/>
      <c r="U464" s="2"/>
      <c r="V464" s="2"/>
      <c r="W464" s="2"/>
      <c r="X464" s="2"/>
      <c r="Y464" s="2"/>
      <c r="Z464" s="2"/>
      <c r="AC464" s="3"/>
      <c r="AD464" s="2"/>
      <c r="AE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I464" s="3"/>
      <c r="BK464" s="3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</row>
    <row r="465" spans="1:97">
      <c r="A465" s="3"/>
      <c r="B465" s="2"/>
      <c r="G465"/>
      <c r="H465" s="2"/>
      <c r="I465"/>
      <c r="J465" s="73"/>
      <c r="L465" s="5"/>
      <c r="O465" s="2"/>
      <c r="P465" s="2"/>
      <c r="Q465" s="2"/>
      <c r="R465" s="2"/>
      <c r="S465"/>
      <c r="T465" s="2"/>
      <c r="U465" s="2"/>
      <c r="V465" s="2"/>
      <c r="W465" s="2"/>
      <c r="X465" s="2"/>
      <c r="Y465" s="2"/>
      <c r="Z465" s="2"/>
      <c r="AC465" s="3"/>
      <c r="AD465" s="2"/>
      <c r="AE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I465" s="3"/>
      <c r="BK465" s="3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</row>
    <row r="466" spans="1:97">
      <c r="A466" s="3"/>
      <c r="B466" s="2"/>
      <c r="G466"/>
      <c r="H466" s="2"/>
      <c r="I466"/>
      <c r="J466" s="73"/>
      <c r="L466" s="5"/>
      <c r="O466" s="2"/>
      <c r="P466" s="2"/>
      <c r="Q466" s="2"/>
      <c r="R466" s="2"/>
      <c r="S466"/>
      <c r="T466" s="2"/>
      <c r="U466" s="2"/>
      <c r="V466" s="2"/>
      <c r="W466" s="2"/>
      <c r="X466" s="2"/>
      <c r="Y466" s="2"/>
      <c r="Z466" s="2"/>
      <c r="AC466" s="3"/>
      <c r="AD466" s="2"/>
      <c r="AE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I466" s="3"/>
      <c r="BK466" s="3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</row>
    <row r="467" spans="1:97">
      <c r="A467" s="3"/>
      <c r="B467" s="2"/>
      <c r="G467"/>
      <c r="H467" s="2"/>
      <c r="I467"/>
      <c r="J467" s="73"/>
      <c r="L467" s="5"/>
      <c r="O467" s="2"/>
      <c r="P467" s="2"/>
      <c r="Q467" s="2"/>
      <c r="R467" s="2"/>
      <c r="S467"/>
      <c r="T467" s="2"/>
      <c r="U467" s="2"/>
      <c r="V467" s="2"/>
      <c r="W467" s="2"/>
      <c r="X467" s="2"/>
      <c r="Y467" s="2"/>
      <c r="Z467" s="2"/>
      <c r="AC467" s="3"/>
      <c r="AD467" s="2"/>
      <c r="AE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I467" s="3"/>
      <c r="BK467" s="3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</row>
    <row r="468" spans="1:97">
      <c r="A468" s="3"/>
      <c r="B468" s="2"/>
      <c r="G468"/>
      <c r="H468" s="2"/>
      <c r="I468"/>
      <c r="J468" s="73"/>
      <c r="L468" s="5"/>
      <c r="O468" s="2"/>
      <c r="P468" s="2"/>
      <c r="Q468" s="2"/>
      <c r="R468" s="2"/>
      <c r="S468"/>
      <c r="T468" s="2"/>
      <c r="U468" s="2"/>
      <c r="V468" s="2"/>
      <c r="W468" s="2"/>
      <c r="X468" s="2"/>
      <c r="Y468" s="2"/>
      <c r="Z468" s="2"/>
      <c r="AC468" s="3"/>
      <c r="AD468" s="2"/>
      <c r="AE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I468" s="3"/>
      <c r="BK468" s="3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</row>
    <row r="469" spans="1:97">
      <c r="A469" s="3"/>
      <c r="B469" s="2"/>
      <c r="G469"/>
      <c r="H469" s="2"/>
      <c r="I469"/>
      <c r="J469" s="73"/>
      <c r="L469" s="5"/>
      <c r="O469" s="2"/>
      <c r="P469" s="2"/>
      <c r="Q469" s="2"/>
      <c r="R469" s="2"/>
      <c r="S469"/>
      <c r="T469" s="2"/>
      <c r="U469" s="2"/>
      <c r="V469" s="2"/>
      <c r="W469" s="2"/>
      <c r="X469" s="2"/>
      <c r="Y469" s="2"/>
      <c r="Z469" s="2"/>
      <c r="AC469" s="3"/>
      <c r="AD469" s="2"/>
      <c r="AE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I469" s="3"/>
      <c r="BK469" s="3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</row>
    <row r="470" spans="1:97">
      <c r="A470" s="3"/>
      <c r="B470" s="2"/>
      <c r="G470"/>
      <c r="H470" s="2"/>
      <c r="I470"/>
      <c r="J470" s="73"/>
      <c r="L470" s="5"/>
      <c r="O470" s="2"/>
      <c r="P470" s="2"/>
      <c r="Q470" s="2"/>
      <c r="R470" s="2"/>
      <c r="S470"/>
      <c r="T470" s="2"/>
      <c r="U470" s="2"/>
      <c r="V470" s="2"/>
      <c r="W470" s="2"/>
      <c r="X470" s="2"/>
      <c r="Y470" s="2"/>
      <c r="Z470" s="2"/>
      <c r="AC470" s="3"/>
      <c r="AD470" s="2"/>
      <c r="AE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I470" s="3"/>
      <c r="BK470" s="3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</row>
    <row r="471" spans="1:97">
      <c r="A471" s="3"/>
      <c r="B471" s="2"/>
      <c r="G471"/>
      <c r="H471" s="2"/>
      <c r="I471"/>
      <c r="J471" s="73"/>
      <c r="L471" s="5"/>
      <c r="O471" s="2"/>
      <c r="P471" s="2"/>
      <c r="Q471" s="2"/>
      <c r="R471" s="2"/>
      <c r="S471"/>
      <c r="T471" s="2"/>
      <c r="U471" s="2"/>
      <c r="V471" s="2"/>
      <c r="W471" s="2"/>
      <c r="X471" s="2"/>
      <c r="Y471" s="2"/>
      <c r="Z471" s="2"/>
      <c r="AC471" s="3"/>
      <c r="AD471" s="2"/>
      <c r="AE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I471" s="3"/>
      <c r="BK471" s="3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</row>
    <row r="472" spans="1:97">
      <c r="A472" s="3"/>
      <c r="B472" s="2"/>
      <c r="G472"/>
      <c r="H472" s="2"/>
      <c r="I472"/>
      <c r="J472" s="73"/>
      <c r="L472" s="5"/>
      <c r="O472" s="2"/>
      <c r="P472" s="2"/>
      <c r="Q472" s="2"/>
      <c r="R472" s="2"/>
      <c r="S472"/>
      <c r="T472" s="2"/>
      <c r="U472" s="2"/>
      <c r="V472" s="2"/>
      <c r="W472" s="2"/>
      <c r="X472" s="2"/>
      <c r="Y472" s="2"/>
      <c r="Z472" s="2"/>
      <c r="AC472" s="3"/>
      <c r="AD472" s="2"/>
      <c r="AE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I472" s="3"/>
      <c r="BK472" s="3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</row>
    <row r="473" spans="1:97">
      <c r="A473" s="3"/>
      <c r="B473" s="2"/>
      <c r="G473"/>
      <c r="H473" s="2"/>
      <c r="I473"/>
      <c r="J473" s="73"/>
      <c r="L473" s="5"/>
      <c r="O473" s="2"/>
      <c r="P473" s="2"/>
      <c r="Q473" s="2"/>
      <c r="R473" s="2"/>
      <c r="S473"/>
      <c r="T473" s="2"/>
      <c r="U473" s="2"/>
      <c r="V473" s="2"/>
      <c r="W473" s="2"/>
      <c r="X473" s="2"/>
      <c r="Y473" s="2"/>
      <c r="Z473" s="2"/>
      <c r="AC473" s="3"/>
      <c r="AD473" s="2"/>
      <c r="AE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I473" s="3"/>
      <c r="BK473" s="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</row>
    <row r="474" spans="1:97">
      <c r="A474" s="3"/>
      <c r="B474" s="2"/>
      <c r="G474"/>
      <c r="H474" s="2"/>
      <c r="I474"/>
      <c r="J474" s="73"/>
      <c r="L474" s="5"/>
      <c r="O474" s="2"/>
      <c r="P474" s="2"/>
      <c r="Q474" s="2"/>
      <c r="R474" s="2"/>
      <c r="S474"/>
      <c r="T474" s="2"/>
      <c r="U474" s="2"/>
      <c r="V474" s="2"/>
      <c r="W474" s="2"/>
      <c r="X474" s="2"/>
      <c r="Y474" s="2"/>
      <c r="Z474" s="2"/>
      <c r="AC474" s="3"/>
      <c r="AD474" s="2"/>
      <c r="AE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I474" s="3"/>
      <c r="BK474" s="3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</row>
    <row r="475" spans="1:97">
      <c r="A475" s="3"/>
      <c r="B475" s="2"/>
      <c r="G475"/>
      <c r="H475" s="2"/>
      <c r="I475"/>
      <c r="J475" s="73"/>
      <c r="L475" s="5"/>
      <c r="O475" s="2"/>
      <c r="P475" s="2"/>
      <c r="Q475" s="2"/>
      <c r="R475" s="2"/>
      <c r="S475"/>
      <c r="T475" s="2"/>
      <c r="U475" s="2"/>
      <c r="V475" s="2"/>
      <c r="W475" s="2"/>
      <c r="X475" s="2"/>
      <c r="Y475" s="2"/>
      <c r="Z475" s="2"/>
      <c r="AC475" s="3"/>
      <c r="AD475" s="2"/>
      <c r="AE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I475" s="3"/>
      <c r="BK475" s="3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</row>
    <row r="476" spans="1:97">
      <c r="A476" s="3"/>
      <c r="B476" s="2"/>
      <c r="G476"/>
      <c r="H476" s="2"/>
      <c r="I476"/>
      <c r="J476" s="73"/>
      <c r="L476" s="5"/>
      <c r="O476" s="2"/>
      <c r="P476" s="2"/>
      <c r="Q476" s="2"/>
      <c r="R476" s="2"/>
      <c r="S476"/>
      <c r="T476" s="2"/>
      <c r="U476" s="2"/>
      <c r="V476" s="2"/>
      <c r="W476" s="2"/>
      <c r="X476" s="2"/>
      <c r="Y476" s="2"/>
      <c r="Z476" s="2"/>
      <c r="AC476" s="3"/>
      <c r="AD476" s="2"/>
      <c r="AE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I476" s="3"/>
      <c r="BK476" s="3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</row>
    <row r="477" spans="1:97">
      <c r="A477" s="3"/>
      <c r="B477" s="2"/>
      <c r="G477"/>
      <c r="H477" s="2"/>
      <c r="I477"/>
      <c r="J477" s="73"/>
      <c r="L477" s="5"/>
      <c r="O477" s="2"/>
      <c r="P477" s="2"/>
      <c r="Q477" s="2"/>
      <c r="R477" s="2"/>
      <c r="S477"/>
      <c r="T477" s="2"/>
      <c r="U477" s="2"/>
      <c r="V477" s="2"/>
      <c r="W477" s="2"/>
      <c r="X477" s="2"/>
      <c r="Y477" s="2"/>
      <c r="Z477" s="2"/>
      <c r="AC477" s="3"/>
      <c r="AD477" s="2"/>
      <c r="AE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I477" s="3"/>
      <c r="BK477" s="3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</row>
    <row r="478" spans="1:97">
      <c r="A478" s="3"/>
      <c r="B478" s="2"/>
      <c r="G478"/>
      <c r="H478" s="2"/>
      <c r="I478"/>
      <c r="J478" s="73"/>
      <c r="L478" s="5"/>
      <c r="O478" s="2"/>
      <c r="P478" s="2"/>
      <c r="Q478" s="2"/>
      <c r="R478" s="2"/>
      <c r="S478"/>
      <c r="T478" s="2"/>
      <c r="U478" s="2"/>
      <c r="V478" s="2"/>
      <c r="W478" s="2"/>
      <c r="X478" s="2"/>
      <c r="Y478" s="2"/>
      <c r="Z478" s="2"/>
      <c r="AC478" s="3"/>
      <c r="AD478" s="2"/>
      <c r="AE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I478" s="3"/>
      <c r="BK478" s="3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</row>
    <row r="479" spans="1:97">
      <c r="A479" s="3"/>
      <c r="B479" s="2"/>
      <c r="G479"/>
      <c r="H479" s="2"/>
      <c r="I479"/>
      <c r="J479" s="73"/>
      <c r="L479" s="5"/>
      <c r="O479" s="2"/>
      <c r="P479" s="2"/>
      <c r="Q479" s="2"/>
      <c r="R479" s="2"/>
      <c r="S479"/>
      <c r="T479" s="2"/>
      <c r="U479" s="2"/>
      <c r="V479" s="2"/>
      <c r="W479" s="2"/>
      <c r="X479" s="2"/>
      <c r="Y479" s="2"/>
      <c r="Z479" s="2"/>
      <c r="AC479" s="3"/>
      <c r="AD479" s="2"/>
      <c r="AE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I479" s="3"/>
      <c r="BK479" s="3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</row>
    <row r="480" spans="1:97">
      <c r="A480" s="3"/>
      <c r="B480" s="2"/>
      <c r="G480"/>
      <c r="H480" s="2"/>
      <c r="I480"/>
      <c r="J480" s="73"/>
      <c r="L480" s="5"/>
      <c r="O480" s="2"/>
      <c r="P480" s="2"/>
      <c r="Q480" s="2"/>
      <c r="R480" s="2"/>
      <c r="S480"/>
      <c r="T480" s="2"/>
      <c r="U480" s="2"/>
      <c r="V480" s="2"/>
      <c r="W480" s="2"/>
      <c r="X480" s="2"/>
      <c r="Y480" s="2"/>
      <c r="Z480" s="2"/>
      <c r="AC480" s="3"/>
      <c r="AD480" s="2"/>
      <c r="AE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I480" s="3"/>
      <c r="BK480" s="3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</row>
    <row r="481" spans="1:97">
      <c r="A481" s="3"/>
      <c r="B481" s="2"/>
      <c r="G481"/>
      <c r="H481" s="2"/>
      <c r="I481"/>
      <c r="J481" s="73"/>
      <c r="L481" s="5"/>
      <c r="O481" s="2"/>
      <c r="P481" s="2"/>
      <c r="Q481" s="2"/>
      <c r="R481" s="2"/>
      <c r="S481"/>
      <c r="T481" s="2"/>
      <c r="U481" s="2"/>
      <c r="V481" s="2"/>
      <c r="W481" s="2"/>
      <c r="X481" s="2"/>
      <c r="Y481" s="2"/>
      <c r="Z481" s="2"/>
      <c r="AC481" s="3"/>
      <c r="AD481" s="2"/>
      <c r="AE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I481" s="3"/>
      <c r="BK481" s="3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</row>
    <row r="482" spans="1:97">
      <c r="A482" s="3"/>
      <c r="B482" s="2"/>
      <c r="G482"/>
      <c r="H482" s="2"/>
      <c r="I482"/>
      <c r="J482" s="73"/>
      <c r="L482" s="5"/>
      <c r="O482" s="2"/>
      <c r="P482" s="2"/>
      <c r="Q482" s="2"/>
      <c r="R482" s="2"/>
      <c r="S482"/>
      <c r="T482" s="2"/>
      <c r="U482" s="2"/>
      <c r="V482" s="2"/>
      <c r="W482" s="2"/>
      <c r="X482" s="2"/>
      <c r="Y482" s="2"/>
      <c r="Z482" s="2"/>
      <c r="AC482" s="3"/>
      <c r="AD482" s="2"/>
      <c r="AE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I482" s="3"/>
      <c r="BK482" s="3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</row>
    <row r="483" spans="1:97">
      <c r="A483" s="3"/>
      <c r="B483" s="2"/>
      <c r="G483"/>
      <c r="H483" s="2"/>
      <c r="I483"/>
      <c r="J483" s="73"/>
      <c r="L483" s="5"/>
      <c r="O483" s="2"/>
      <c r="P483" s="2"/>
      <c r="Q483" s="2"/>
      <c r="R483" s="2"/>
      <c r="S483"/>
      <c r="T483" s="2"/>
      <c r="U483" s="2"/>
      <c r="V483" s="2"/>
      <c r="W483" s="2"/>
      <c r="X483" s="2"/>
      <c r="Y483" s="2"/>
      <c r="Z483" s="2"/>
      <c r="AC483" s="3"/>
      <c r="AD483" s="2"/>
      <c r="AE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I483" s="3"/>
      <c r="BK483" s="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</row>
    <row r="484" spans="1:97">
      <c r="A484" s="3"/>
      <c r="B484" s="2"/>
      <c r="G484"/>
      <c r="H484" s="2"/>
      <c r="I484"/>
      <c r="J484" s="73"/>
      <c r="L484" s="5"/>
      <c r="O484" s="2"/>
      <c r="P484" s="2"/>
      <c r="Q484" s="2"/>
      <c r="R484" s="2"/>
      <c r="S484"/>
      <c r="T484" s="2"/>
      <c r="U484" s="2"/>
      <c r="V484" s="2"/>
      <c r="W484" s="2"/>
      <c r="X484" s="2"/>
      <c r="Y484" s="2"/>
      <c r="Z484" s="2"/>
      <c r="AC484" s="3"/>
      <c r="AD484" s="2"/>
      <c r="AE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I484" s="3"/>
      <c r="BK484" s="3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</row>
    <row r="485" spans="1:97">
      <c r="A485" s="3"/>
      <c r="B485" s="2"/>
      <c r="G485"/>
      <c r="H485" s="2"/>
      <c r="I485"/>
      <c r="J485" s="73"/>
      <c r="L485" s="5"/>
      <c r="O485" s="2"/>
      <c r="P485" s="2"/>
      <c r="Q485" s="2"/>
      <c r="R485" s="2"/>
      <c r="S485"/>
      <c r="T485" s="2"/>
      <c r="U485" s="2"/>
      <c r="V485" s="2"/>
      <c r="W485" s="2"/>
      <c r="X485" s="2"/>
      <c r="Y485" s="2"/>
      <c r="Z485" s="2"/>
      <c r="AC485" s="3"/>
      <c r="AD485" s="2"/>
      <c r="AE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I485" s="3"/>
      <c r="BK485" s="3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</row>
    <row r="486" spans="1:97">
      <c r="A486" s="3"/>
      <c r="B486" s="2"/>
      <c r="G486"/>
      <c r="H486" s="2"/>
      <c r="I486"/>
      <c r="J486" s="73"/>
      <c r="L486" s="5"/>
      <c r="O486" s="2"/>
      <c r="P486" s="2"/>
      <c r="Q486" s="2"/>
      <c r="R486" s="2"/>
      <c r="S486"/>
      <c r="T486" s="2"/>
      <c r="U486" s="2"/>
      <c r="V486" s="2"/>
      <c r="W486" s="2"/>
      <c r="X486" s="2"/>
      <c r="Y486" s="2"/>
      <c r="Z486" s="2"/>
      <c r="AC486" s="3"/>
      <c r="AD486" s="2"/>
      <c r="AE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I486" s="3"/>
      <c r="BK486" s="3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</row>
    <row r="487" spans="1:97">
      <c r="A487" s="3"/>
      <c r="B487" s="2"/>
      <c r="G487"/>
      <c r="H487" s="2"/>
      <c r="I487"/>
      <c r="J487" s="73"/>
      <c r="L487" s="5"/>
      <c r="O487" s="2"/>
      <c r="P487" s="2"/>
      <c r="Q487" s="2"/>
      <c r="R487" s="2"/>
      <c r="S487"/>
      <c r="T487" s="2"/>
      <c r="U487" s="2"/>
      <c r="V487" s="2"/>
      <c r="W487" s="2"/>
      <c r="X487" s="2"/>
      <c r="Y487" s="2"/>
      <c r="Z487" s="2"/>
      <c r="AC487" s="3"/>
      <c r="AD487" s="2"/>
      <c r="AE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I487" s="3"/>
      <c r="BK487" s="3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</row>
    <row r="488" spans="1:97">
      <c r="A488" s="3"/>
      <c r="B488" s="2"/>
      <c r="G488"/>
      <c r="H488" s="2"/>
      <c r="I488"/>
      <c r="J488" s="73"/>
      <c r="L488" s="5"/>
      <c r="O488" s="2"/>
      <c r="P488" s="2"/>
      <c r="Q488" s="2"/>
      <c r="R488" s="2"/>
      <c r="S488"/>
      <c r="T488" s="2"/>
      <c r="U488" s="2"/>
      <c r="V488" s="2"/>
      <c r="W488" s="2"/>
      <c r="X488" s="2"/>
      <c r="Y488" s="2"/>
      <c r="Z488" s="2"/>
      <c r="AC488" s="3"/>
      <c r="AD488" s="2"/>
      <c r="AE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I488" s="3"/>
      <c r="BK488" s="3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</row>
    <row r="489" spans="1:97">
      <c r="A489" s="3"/>
      <c r="B489" s="2"/>
      <c r="G489"/>
      <c r="H489" s="2"/>
      <c r="I489"/>
      <c r="J489" s="73"/>
      <c r="L489" s="5"/>
      <c r="O489" s="2"/>
      <c r="P489" s="2"/>
      <c r="Q489" s="2"/>
      <c r="R489" s="2"/>
      <c r="S489"/>
      <c r="T489" s="2"/>
      <c r="U489" s="2"/>
      <c r="V489" s="2"/>
      <c r="W489" s="2"/>
      <c r="X489" s="2"/>
      <c r="Y489" s="2"/>
      <c r="Z489" s="2"/>
      <c r="AC489" s="3"/>
      <c r="AD489" s="2"/>
      <c r="AE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I489" s="3"/>
      <c r="BK489" s="3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</row>
    <row r="490" spans="1:97">
      <c r="A490" s="3"/>
      <c r="B490" s="2"/>
      <c r="G490"/>
      <c r="H490" s="2"/>
      <c r="I490"/>
      <c r="J490" s="73"/>
      <c r="L490" s="5"/>
      <c r="O490" s="2"/>
      <c r="P490" s="2"/>
      <c r="Q490" s="2"/>
      <c r="R490" s="2"/>
      <c r="S490"/>
      <c r="T490" s="2"/>
      <c r="U490" s="2"/>
      <c r="V490" s="2"/>
      <c r="W490" s="2"/>
      <c r="X490" s="2"/>
      <c r="Y490" s="2"/>
      <c r="Z490" s="2"/>
      <c r="AC490" s="3"/>
      <c r="AD490" s="2"/>
      <c r="AE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I490" s="3"/>
      <c r="BK490" s="3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</row>
    <row r="491" spans="1:97">
      <c r="A491" s="3"/>
      <c r="B491" s="2"/>
      <c r="G491"/>
      <c r="H491" s="2"/>
      <c r="I491"/>
      <c r="J491" s="73"/>
      <c r="L491" s="5"/>
      <c r="O491" s="2"/>
      <c r="P491" s="2"/>
      <c r="Q491" s="2"/>
      <c r="R491" s="2"/>
      <c r="S491"/>
      <c r="T491" s="2"/>
      <c r="U491" s="2"/>
      <c r="V491" s="2"/>
      <c r="W491" s="2"/>
      <c r="X491" s="2"/>
      <c r="Y491" s="2"/>
      <c r="Z491" s="2"/>
      <c r="AC491" s="3"/>
      <c r="AD491" s="2"/>
      <c r="AE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I491" s="3"/>
      <c r="BK491" s="3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</row>
    <row r="492" spans="1:97">
      <c r="A492" s="3"/>
      <c r="B492" s="2"/>
      <c r="G492"/>
      <c r="H492" s="2"/>
      <c r="I492"/>
      <c r="J492" s="73"/>
      <c r="L492" s="5"/>
      <c r="O492" s="2"/>
      <c r="P492" s="2"/>
      <c r="Q492" s="2"/>
      <c r="R492" s="2"/>
      <c r="S492"/>
      <c r="T492" s="2"/>
      <c r="U492" s="2"/>
      <c r="V492" s="2"/>
      <c r="W492" s="2"/>
      <c r="X492" s="2"/>
      <c r="Y492" s="2"/>
      <c r="Z492" s="2"/>
      <c r="AC492" s="3"/>
      <c r="AD492" s="2"/>
      <c r="AE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I492" s="3"/>
      <c r="BK492" s="3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</row>
    <row r="493" spans="1:97">
      <c r="A493" s="3"/>
      <c r="B493" s="2"/>
      <c r="G493"/>
      <c r="H493" s="2"/>
      <c r="I493"/>
      <c r="J493" s="73"/>
      <c r="L493" s="5"/>
      <c r="O493" s="2"/>
      <c r="P493" s="2"/>
      <c r="Q493" s="2"/>
      <c r="R493" s="2"/>
      <c r="S493"/>
      <c r="T493" s="2"/>
      <c r="U493" s="2"/>
      <c r="V493" s="2"/>
      <c r="W493" s="2"/>
      <c r="X493" s="2"/>
      <c r="Y493" s="2"/>
      <c r="Z493" s="2"/>
      <c r="AC493" s="3"/>
      <c r="AD493" s="2"/>
      <c r="AE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I493" s="3"/>
      <c r="BK493" s="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</row>
    <row r="494" spans="1:97">
      <c r="A494" s="3"/>
      <c r="B494" s="2"/>
      <c r="G494"/>
      <c r="H494" s="2"/>
      <c r="I494"/>
      <c r="J494" s="73"/>
      <c r="L494" s="5"/>
      <c r="O494" s="2"/>
      <c r="P494" s="2"/>
      <c r="Q494" s="2"/>
      <c r="R494" s="2"/>
      <c r="S494"/>
      <c r="T494" s="2"/>
      <c r="U494" s="2"/>
      <c r="V494" s="2"/>
      <c r="W494" s="2"/>
      <c r="X494" s="2"/>
      <c r="Y494" s="2"/>
      <c r="Z494" s="2"/>
      <c r="AC494" s="3"/>
      <c r="AD494" s="2"/>
      <c r="AE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I494" s="3"/>
      <c r="BK494" s="3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</row>
    <row r="495" spans="1:97">
      <c r="A495" s="3"/>
      <c r="B495" s="2"/>
      <c r="G495"/>
      <c r="H495" s="2"/>
      <c r="I495"/>
      <c r="J495" s="73"/>
      <c r="L495" s="5"/>
      <c r="O495" s="2"/>
      <c r="P495" s="2"/>
      <c r="Q495" s="2"/>
      <c r="R495" s="2"/>
      <c r="S495"/>
      <c r="T495" s="2"/>
      <c r="U495" s="2"/>
      <c r="V495" s="2"/>
      <c r="W495" s="2"/>
      <c r="X495" s="2"/>
      <c r="Y495" s="2"/>
      <c r="Z495" s="2"/>
      <c r="AC495" s="3"/>
      <c r="AD495" s="2"/>
      <c r="AE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I495" s="3"/>
      <c r="BK495" s="3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</row>
    <row r="496" spans="1:97">
      <c r="A496" s="3"/>
      <c r="B496" s="2"/>
      <c r="G496"/>
      <c r="H496" s="2"/>
      <c r="I496"/>
      <c r="J496" s="73"/>
      <c r="L496" s="5"/>
      <c r="O496" s="2"/>
      <c r="P496" s="2"/>
      <c r="Q496" s="2"/>
      <c r="R496" s="2"/>
      <c r="S496"/>
      <c r="T496" s="2"/>
      <c r="U496" s="2"/>
      <c r="V496" s="2"/>
      <c r="W496" s="2"/>
      <c r="X496" s="2"/>
      <c r="Y496" s="2"/>
      <c r="Z496" s="2"/>
      <c r="AC496" s="3"/>
      <c r="AD496" s="2"/>
      <c r="AE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I496" s="3"/>
      <c r="BK496" s="3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</row>
    <row r="497" spans="1:97">
      <c r="A497" s="3"/>
      <c r="B497" s="2"/>
      <c r="G497"/>
      <c r="H497" s="2"/>
      <c r="I497"/>
      <c r="J497" s="73"/>
      <c r="L497" s="5"/>
      <c r="O497" s="2"/>
      <c r="P497" s="2"/>
      <c r="Q497" s="2"/>
      <c r="R497" s="2"/>
      <c r="S497"/>
      <c r="T497" s="2"/>
      <c r="U497" s="2"/>
      <c r="V497" s="2"/>
      <c r="W497" s="2"/>
      <c r="X497" s="2"/>
      <c r="Y497" s="2"/>
      <c r="Z497" s="2"/>
      <c r="AC497" s="3"/>
      <c r="AD497" s="2"/>
      <c r="AE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I497" s="3"/>
      <c r="BK497" s="3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</row>
    <row r="498" spans="1:97">
      <c r="A498" s="3"/>
      <c r="B498" s="2"/>
      <c r="G498"/>
      <c r="H498" s="2"/>
      <c r="I498"/>
      <c r="J498" s="73"/>
      <c r="L498" s="5"/>
      <c r="O498" s="2"/>
      <c r="P498" s="2"/>
      <c r="Q498" s="2"/>
      <c r="R498" s="2"/>
      <c r="S498"/>
      <c r="T498" s="2"/>
      <c r="U498" s="2"/>
      <c r="V498" s="2"/>
      <c r="W498" s="2"/>
      <c r="X498" s="2"/>
      <c r="Y498" s="2"/>
      <c r="Z498" s="2"/>
      <c r="AC498" s="3"/>
      <c r="AD498" s="2"/>
      <c r="AE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I498" s="3"/>
      <c r="BK498" s="3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</row>
    <row r="499" spans="1:97">
      <c r="A499" s="3"/>
      <c r="B499" s="2"/>
      <c r="G499"/>
      <c r="H499" s="2"/>
      <c r="I499"/>
      <c r="J499" s="73"/>
      <c r="L499" s="5"/>
      <c r="O499" s="2"/>
      <c r="P499" s="2"/>
      <c r="Q499" s="2"/>
      <c r="R499" s="2"/>
      <c r="S499"/>
      <c r="T499" s="2"/>
      <c r="U499" s="2"/>
      <c r="V499" s="2"/>
      <c r="W499" s="2"/>
      <c r="X499" s="2"/>
      <c r="Y499" s="2"/>
      <c r="Z499" s="2"/>
      <c r="AC499" s="3"/>
      <c r="AD499" s="2"/>
      <c r="AE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I499" s="3"/>
      <c r="BK499" s="3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</row>
    <row r="500" spans="1:97">
      <c r="A500" s="3"/>
      <c r="B500" s="2"/>
      <c r="G500"/>
      <c r="H500" s="2"/>
      <c r="I500"/>
      <c r="J500" s="73"/>
      <c r="L500" s="5"/>
      <c r="O500" s="2"/>
      <c r="P500" s="2"/>
      <c r="Q500" s="2"/>
      <c r="R500" s="2"/>
      <c r="S500"/>
      <c r="T500" s="2"/>
      <c r="U500" s="2"/>
      <c r="V500" s="2"/>
      <c r="W500" s="2"/>
      <c r="X500" s="2"/>
      <c r="Y500" s="2"/>
      <c r="Z500" s="2"/>
      <c r="AC500" s="3"/>
      <c r="AD500" s="2"/>
      <c r="AE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I500" s="3"/>
      <c r="BK500" s="3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</row>
    <row r="501" spans="1:97">
      <c r="A501" s="3"/>
      <c r="B501" s="2"/>
      <c r="G501"/>
      <c r="H501" s="2"/>
      <c r="I501"/>
      <c r="J501" s="73"/>
      <c r="L501" s="5"/>
      <c r="O501" s="2"/>
      <c r="P501" s="2"/>
      <c r="Q501" s="2"/>
      <c r="R501" s="2"/>
      <c r="S501"/>
      <c r="T501" s="2"/>
      <c r="U501" s="2"/>
      <c r="V501" s="2"/>
      <c r="W501" s="2"/>
      <c r="X501" s="2"/>
      <c r="Y501" s="2"/>
      <c r="Z501" s="2"/>
      <c r="AC501" s="3"/>
      <c r="AD501" s="2"/>
      <c r="AE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I501" s="3"/>
      <c r="BK501" s="3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</row>
    <row r="502" spans="1:97">
      <c r="A502" s="3"/>
      <c r="B502" s="2"/>
      <c r="G502"/>
      <c r="H502" s="2"/>
      <c r="I502"/>
      <c r="J502" s="73"/>
      <c r="L502" s="5"/>
      <c r="O502" s="2"/>
      <c r="P502" s="2"/>
      <c r="Q502" s="2"/>
      <c r="R502" s="2"/>
      <c r="S502"/>
      <c r="T502" s="2"/>
      <c r="U502" s="2"/>
      <c r="V502" s="2"/>
      <c r="W502" s="2"/>
      <c r="X502" s="2"/>
      <c r="Y502" s="2"/>
      <c r="Z502" s="2"/>
      <c r="AC502" s="3"/>
      <c r="AD502" s="2"/>
      <c r="AE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I502" s="3"/>
      <c r="BK502" s="3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</row>
    <row r="503" spans="1:97">
      <c r="A503" s="3"/>
      <c r="B503" s="2"/>
      <c r="G503"/>
      <c r="H503" s="2"/>
      <c r="I503"/>
      <c r="J503" s="73"/>
      <c r="L503" s="5"/>
      <c r="O503" s="2"/>
      <c r="P503" s="2"/>
      <c r="Q503" s="2"/>
      <c r="R503" s="2"/>
      <c r="S503"/>
      <c r="T503" s="2"/>
      <c r="U503" s="2"/>
      <c r="V503" s="2"/>
      <c r="W503" s="2"/>
      <c r="X503" s="2"/>
      <c r="Y503" s="2"/>
      <c r="Z503" s="2"/>
      <c r="AC503" s="3"/>
      <c r="AD503" s="2"/>
      <c r="AE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I503" s="3"/>
      <c r="BK503" s="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</row>
    <row r="504" spans="1:97">
      <c r="A504" s="3"/>
      <c r="B504" s="2"/>
      <c r="G504"/>
      <c r="H504" s="2"/>
      <c r="I504"/>
      <c r="J504" s="73"/>
      <c r="L504" s="5"/>
      <c r="O504" s="2"/>
      <c r="P504" s="2"/>
      <c r="Q504" s="2"/>
      <c r="R504" s="2"/>
      <c r="S504"/>
      <c r="T504" s="2"/>
      <c r="U504" s="2"/>
      <c r="V504" s="2"/>
      <c r="W504" s="2"/>
      <c r="X504" s="2"/>
      <c r="Y504" s="2"/>
      <c r="Z504" s="2"/>
      <c r="AC504" s="3"/>
      <c r="AD504" s="2"/>
      <c r="AE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I504" s="3"/>
      <c r="BK504" s="3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</row>
    <row r="505" spans="1:97">
      <c r="A505" s="3"/>
      <c r="B505" s="2"/>
      <c r="G505"/>
      <c r="H505" s="2"/>
      <c r="I505"/>
      <c r="J505" s="73"/>
      <c r="L505" s="5"/>
      <c r="O505" s="2"/>
      <c r="P505" s="2"/>
      <c r="Q505" s="2"/>
      <c r="R505" s="2"/>
      <c r="S505"/>
      <c r="T505" s="2"/>
      <c r="U505" s="2"/>
      <c r="V505" s="2"/>
      <c r="W505" s="2"/>
      <c r="X505" s="2"/>
      <c r="Y505" s="2"/>
      <c r="Z505" s="2"/>
      <c r="AC505" s="3"/>
      <c r="AD505" s="2"/>
      <c r="AE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I505" s="3"/>
      <c r="BK505" s="3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</row>
    <row r="506" spans="1:97">
      <c r="A506" s="3"/>
      <c r="B506" s="2"/>
      <c r="G506"/>
      <c r="H506" s="2"/>
      <c r="I506"/>
      <c r="J506" s="73"/>
      <c r="L506" s="5"/>
      <c r="O506" s="2"/>
      <c r="P506" s="2"/>
      <c r="Q506" s="2"/>
      <c r="R506" s="2"/>
      <c r="S506"/>
      <c r="T506" s="2"/>
      <c r="U506" s="2"/>
      <c r="V506" s="2"/>
      <c r="W506" s="2"/>
      <c r="X506" s="2"/>
      <c r="Y506" s="2"/>
      <c r="Z506" s="2"/>
      <c r="AC506" s="3"/>
      <c r="AD506" s="2"/>
      <c r="AE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I506" s="3"/>
      <c r="BK506" s="3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</row>
    <row r="507" spans="1:97">
      <c r="A507" s="3"/>
      <c r="B507" s="2"/>
      <c r="G507"/>
      <c r="H507" s="2"/>
      <c r="I507"/>
      <c r="J507" s="73"/>
      <c r="L507" s="5"/>
      <c r="O507" s="2"/>
      <c r="P507" s="2"/>
      <c r="Q507" s="2"/>
      <c r="R507" s="2"/>
      <c r="S507"/>
      <c r="T507" s="2"/>
      <c r="U507" s="2"/>
      <c r="V507" s="2"/>
      <c r="W507" s="2"/>
      <c r="X507" s="2"/>
      <c r="Y507" s="2"/>
      <c r="Z507" s="2"/>
      <c r="AC507" s="3"/>
      <c r="AD507" s="2"/>
      <c r="AE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I507" s="3"/>
      <c r="BK507" s="3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</row>
    <row r="508" spans="1:97">
      <c r="A508" s="3"/>
      <c r="B508" s="2"/>
      <c r="G508"/>
      <c r="H508" s="2"/>
      <c r="I508"/>
      <c r="J508" s="73"/>
      <c r="L508" s="5"/>
      <c r="O508" s="2"/>
      <c r="P508" s="2"/>
      <c r="Q508" s="2"/>
      <c r="R508" s="2"/>
      <c r="S508"/>
      <c r="T508" s="2"/>
      <c r="U508" s="2"/>
      <c r="V508" s="2"/>
      <c r="W508" s="2"/>
      <c r="X508" s="2"/>
      <c r="Y508" s="2"/>
      <c r="Z508" s="2"/>
      <c r="AC508" s="3"/>
      <c r="AD508" s="2"/>
      <c r="AE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I508" s="3"/>
      <c r="BK508" s="3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</row>
    <row r="509" spans="1:97">
      <c r="A509" s="3"/>
      <c r="B509" s="2"/>
      <c r="G509"/>
      <c r="H509" s="2"/>
      <c r="I509"/>
      <c r="J509" s="73"/>
      <c r="L509" s="5"/>
      <c r="O509" s="2"/>
      <c r="P509" s="2"/>
      <c r="Q509" s="2"/>
      <c r="R509" s="2"/>
      <c r="S509"/>
      <c r="T509" s="2"/>
      <c r="U509" s="2"/>
      <c r="V509" s="2"/>
      <c r="W509" s="2"/>
      <c r="X509" s="2"/>
      <c r="Y509" s="2"/>
      <c r="Z509" s="2"/>
      <c r="AC509" s="3"/>
      <c r="AD509" s="2"/>
      <c r="AE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I509" s="3"/>
      <c r="BK509" s="3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</row>
    <row r="510" spans="1:97">
      <c r="A510" s="3"/>
      <c r="B510" s="2"/>
      <c r="G510"/>
      <c r="H510" s="2"/>
      <c r="I510"/>
      <c r="J510" s="73"/>
      <c r="L510" s="5"/>
      <c r="O510" s="2"/>
      <c r="P510" s="2"/>
      <c r="Q510" s="2"/>
      <c r="R510" s="2"/>
      <c r="S510"/>
      <c r="T510" s="2"/>
      <c r="U510" s="2"/>
      <c r="V510" s="2"/>
      <c r="W510" s="2"/>
      <c r="X510" s="2"/>
      <c r="Y510" s="2"/>
      <c r="Z510" s="2"/>
      <c r="AC510" s="3"/>
      <c r="AD510" s="2"/>
      <c r="AE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I510" s="3"/>
      <c r="BK510" s="3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</row>
    <row r="511" spans="1:97">
      <c r="A511" s="3"/>
      <c r="B511" s="2"/>
      <c r="G511"/>
      <c r="H511" s="2"/>
      <c r="I511"/>
      <c r="J511" s="73"/>
      <c r="L511" s="5"/>
      <c r="O511" s="2"/>
      <c r="P511" s="2"/>
      <c r="Q511" s="2"/>
      <c r="R511" s="2"/>
      <c r="S511"/>
      <c r="T511" s="2"/>
      <c r="U511" s="2"/>
      <c r="V511" s="2"/>
      <c r="W511" s="2"/>
      <c r="X511" s="2"/>
      <c r="Y511" s="2"/>
      <c r="Z511" s="2"/>
      <c r="AC511" s="3"/>
      <c r="AD511" s="2"/>
      <c r="AE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I511" s="3"/>
      <c r="BK511" s="3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</row>
    <row r="512" spans="1:97">
      <c r="A512" s="3"/>
      <c r="B512" s="2"/>
      <c r="G512"/>
      <c r="H512" s="2"/>
      <c r="I512"/>
      <c r="J512" s="73"/>
      <c r="L512" s="5"/>
      <c r="O512" s="2"/>
      <c r="P512" s="2"/>
      <c r="Q512" s="2"/>
      <c r="R512" s="2"/>
      <c r="S512"/>
      <c r="T512" s="2"/>
      <c r="U512" s="2"/>
      <c r="V512" s="2"/>
      <c r="W512" s="2"/>
      <c r="X512" s="2"/>
      <c r="Y512" s="2"/>
      <c r="Z512" s="2"/>
      <c r="AC512" s="3"/>
      <c r="AD512" s="2"/>
      <c r="AE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I512" s="3"/>
      <c r="BK512" s="3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</row>
    <row r="513" spans="1:97">
      <c r="A513" s="3"/>
      <c r="B513" s="2"/>
      <c r="G513"/>
      <c r="H513" s="2"/>
      <c r="I513"/>
      <c r="J513" s="73"/>
      <c r="L513" s="5"/>
      <c r="O513" s="2"/>
      <c r="P513" s="2"/>
      <c r="Q513" s="2"/>
      <c r="R513" s="2"/>
      <c r="S513"/>
      <c r="T513" s="2"/>
      <c r="U513" s="2"/>
      <c r="V513" s="2"/>
      <c r="W513" s="2"/>
      <c r="X513" s="2"/>
      <c r="Y513" s="2"/>
      <c r="Z513" s="2"/>
      <c r="AC513" s="3"/>
      <c r="AD513" s="2"/>
      <c r="AE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I513" s="3"/>
      <c r="BK513" s="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</row>
    <row r="514" spans="1:97">
      <c r="A514" s="3"/>
      <c r="B514" s="2"/>
      <c r="G514"/>
      <c r="H514" s="2"/>
      <c r="I514"/>
      <c r="J514" s="73"/>
      <c r="L514" s="5"/>
      <c r="O514" s="2"/>
      <c r="P514" s="2"/>
      <c r="Q514" s="2"/>
      <c r="R514" s="2"/>
      <c r="S514"/>
      <c r="T514" s="2"/>
      <c r="U514" s="2"/>
      <c r="V514" s="2"/>
      <c r="W514" s="2"/>
      <c r="X514" s="2"/>
      <c r="Y514" s="2"/>
      <c r="Z514" s="2"/>
      <c r="AC514" s="3"/>
      <c r="AD514" s="2"/>
      <c r="AE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I514" s="3"/>
      <c r="BK514" s="3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</row>
    <row r="515" spans="1:97">
      <c r="A515" s="3"/>
      <c r="B515" s="2"/>
      <c r="G515"/>
      <c r="H515" s="2"/>
      <c r="I515"/>
      <c r="J515" s="73"/>
      <c r="L515" s="5"/>
      <c r="O515" s="2"/>
      <c r="P515" s="2"/>
      <c r="Q515" s="2"/>
      <c r="R515" s="2"/>
      <c r="S515"/>
      <c r="T515" s="2"/>
      <c r="U515" s="2"/>
      <c r="V515" s="2"/>
      <c r="W515" s="2"/>
      <c r="X515" s="2"/>
      <c r="Y515" s="2"/>
      <c r="Z515" s="2"/>
      <c r="AC515" s="3"/>
      <c r="AD515" s="2"/>
      <c r="AE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I515" s="3"/>
      <c r="BK515" s="3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</row>
    <row r="516" spans="1:97">
      <c r="A516" s="3"/>
      <c r="B516" s="2"/>
      <c r="G516"/>
      <c r="H516" s="2"/>
      <c r="I516"/>
      <c r="J516" s="73"/>
      <c r="L516" s="5"/>
      <c r="O516" s="2"/>
      <c r="P516" s="2"/>
      <c r="Q516" s="2"/>
      <c r="R516" s="2"/>
      <c r="S516"/>
      <c r="T516" s="2"/>
      <c r="U516" s="2"/>
      <c r="V516" s="2"/>
      <c r="W516" s="2"/>
      <c r="X516" s="2"/>
      <c r="Y516" s="2"/>
      <c r="Z516" s="2"/>
      <c r="AC516" s="3"/>
      <c r="AD516" s="2"/>
      <c r="AE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I516" s="3"/>
      <c r="BK516" s="3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</row>
    <row r="517" spans="1:97">
      <c r="A517" s="3"/>
      <c r="B517" s="2"/>
      <c r="G517"/>
      <c r="H517" s="2"/>
      <c r="I517"/>
      <c r="J517" s="73"/>
      <c r="L517" s="5"/>
      <c r="O517" s="2"/>
      <c r="P517" s="2"/>
      <c r="Q517" s="2"/>
      <c r="R517" s="2"/>
      <c r="S517"/>
      <c r="T517" s="2"/>
      <c r="U517" s="2"/>
      <c r="V517" s="2"/>
      <c r="W517" s="2"/>
      <c r="X517" s="2"/>
      <c r="Y517" s="2"/>
      <c r="Z517" s="2"/>
      <c r="AC517" s="3"/>
      <c r="AD517" s="2"/>
      <c r="AE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I517" s="3"/>
      <c r="BK517" s="3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</row>
    <row r="518" spans="1:97">
      <c r="A518" s="3"/>
      <c r="B518" s="2"/>
      <c r="G518"/>
      <c r="H518" s="2"/>
      <c r="I518"/>
      <c r="J518" s="73"/>
      <c r="L518" s="5"/>
      <c r="O518" s="2"/>
      <c r="P518" s="2"/>
      <c r="Q518" s="2"/>
      <c r="R518" s="2"/>
      <c r="S518"/>
      <c r="T518" s="2"/>
      <c r="U518" s="2"/>
      <c r="V518" s="2"/>
      <c r="W518" s="2"/>
      <c r="X518" s="2"/>
      <c r="Y518" s="2"/>
      <c r="Z518" s="2"/>
      <c r="AC518" s="3"/>
      <c r="AD518" s="2"/>
      <c r="AE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I518" s="3"/>
      <c r="BK518" s="3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</row>
    <row r="519" spans="1:97">
      <c r="A519" s="3"/>
      <c r="B519" s="2"/>
      <c r="G519"/>
      <c r="H519" s="2"/>
      <c r="I519"/>
      <c r="J519" s="73"/>
      <c r="L519" s="5"/>
      <c r="O519" s="2"/>
      <c r="P519" s="2"/>
      <c r="Q519" s="2"/>
      <c r="R519" s="2"/>
      <c r="S519"/>
      <c r="T519" s="2"/>
      <c r="U519" s="2"/>
      <c r="V519" s="2"/>
      <c r="W519" s="2"/>
      <c r="X519" s="2"/>
      <c r="Y519" s="2"/>
      <c r="Z519" s="2"/>
      <c r="AC519" s="3"/>
      <c r="AD519" s="2"/>
      <c r="AE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I519" s="3"/>
      <c r="BK519" s="3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</row>
    <row r="520" spans="1:97">
      <c r="A520" s="3"/>
      <c r="B520" s="2"/>
      <c r="G520"/>
      <c r="H520" s="2"/>
      <c r="I520"/>
      <c r="J520" s="73"/>
      <c r="L520" s="5"/>
      <c r="O520" s="2"/>
      <c r="P520" s="2"/>
      <c r="Q520" s="2"/>
      <c r="R520" s="2"/>
      <c r="S520"/>
      <c r="T520" s="2"/>
      <c r="U520" s="2"/>
      <c r="V520" s="2"/>
      <c r="W520" s="2"/>
      <c r="X520" s="2"/>
      <c r="Y520" s="2"/>
      <c r="Z520" s="2"/>
      <c r="AC520" s="3"/>
      <c r="AD520" s="2"/>
      <c r="AE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I520" s="3"/>
      <c r="BK520" s="3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</row>
    <row r="521" spans="1:97">
      <c r="A521" s="3"/>
      <c r="B521" s="2"/>
      <c r="G521"/>
      <c r="H521" s="2"/>
      <c r="I521"/>
      <c r="J521" s="73"/>
      <c r="L521" s="5"/>
      <c r="O521" s="2"/>
      <c r="P521" s="2"/>
      <c r="Q521" s="2"/>
      <c r="R521" s="2"/>
      <c r="S521"/>
      <c r="T521" s="2"/>
      <c r="U521" s="2"/>
      <c r="V521" s="2"/>
      <c r="W521" s="2"/>
      <c r="X521" s="2"/>
      <c r="Y521" s="2"/>
      <c r="Z521" s="2"/>
      <c r="AC521" s="3"/>
      <c r="AD521" s="2"/>
      <c r="AE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I521" s="3"/>
      <c r="BK521" s="3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</row>
    <row r="522" spans="1:97">
      <c r="A522" s="3"/>
      <c r="B522" s="2"/>
      <c r="G522"/>
      <c r="H522" s="2"/>
      <c r="I522"/>
      <c r="J522" s="73"/>
      <c r="L522" s="5"/>
      <c r="O522" s="2"/>
      <c r="P522" s="2"/>
      <c r="Q522" s="2"/>
      <c r="R522" s="2"/>
      <c r="S522"/>
      <c r="T522" s="2"/>
      <c r="U522" s="2"/>
      <c r="V522" s="2"/>
      <c r="W522" s="2"/>
      <c r="X522" s="2"/>
      <c r="Y522" s="2"/>
      <c r="Z522" s="2"/>
      <c r="AC522" s="3"/>
      <c r="AD522" s="2"/>
      <c r="AE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I522" s="3"/>
      <c r="BK522" s="3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</row>
    <row r="523" spans="1:97">
      <c r="A523" s="3"/>
      <c r="B523" s="2"/>
      <c r="G523"/>
      <c r="H523" s="2"/>
      <c r="I523"/>
      <c r="J523" s="73"/>
      <c r="L523" s="5"/>
      <c r="O523" s="2"/>
      <c r="P523" s="2"/>
      <c r="Q523" s="2"/>
      <c r="R523" s="2"/>
      <c r="S523"/>
      <c r="T523" s="2"/>
      <c r="U523" s="2"/>
      <c r="V523" s="2"/>
      <c r="W523" s="2"/>
      <c r="X523" s="2"/>
      <c r="Y523" s="2"/>
      <c r="Z523" s="2"/>
      <c r="AC523" s="3"/>
      <c r="AD523" s="2"/>
      <c r="AE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I523" s="3"/>
      <c r="BK523" s="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</row>
    <row r="524" spans="1:97">
      <c r="A524" s="3"/>
      <c r="B524" s="2"/>
      <c r="G524"/>
      <c r="H524" s="2"/>
      <c r="I524"/>
      <c r="J524" s="73"/>
      <c r="L524" s="5"/>
      <c r="O524" s="2"/>
      <c r="P524" s="2"/>
      <c r="Q524" s="2"/>
      <c r="R524" s="2"/>
      <c r="S524"/>
      <c r="T524" s="2"/>
      <c r="U524" s="2"/>
      <c r="V524" s="2"/>
      <c r="W524" s="2"/>
      <c r="X524" s="2"/>
      <c r="Y524" s="2"/>
      <c r="Z524" s="2"/>
      <c r="AC524" s="3"/>
      <c r="AD524" s="2"/>
      <c r="AE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I524" s="3"/>
      <c r="BK524" s="3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</row>
    <row r="525" spans="1:97">
      <c r="A525" s="3"/>
      <c r="B525" s="2"/>
      <c r="G525"/>
      <c r="H525" s="2"/>
      <c r="I525"/>
      <c r="J525" s="73"/>
      <c r="L525" s="5"/>
      <c r="O525" s="2"/>
      <c r="P525" s="2"/>
      <c r="Q525" s="2"/>
      <c r="R525" s="2"/>
      <c r="S525"/>
      <c r="T525" s="2"/>
      <c r="U525" s="2"/>
      <c r="V525" s="2"/>
      <c r="W525" s="2"/>
      <c r="X525" s="2"/>
      <c r="Y525" s="2"/>
      <c r="Z525" s="2"/>
      <c r="AC525" s="3"/>
      <c r="AD525" s="2"/>
      <c r="AE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I525" s="3"/>
      <c r="BK525" s="3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</row>
    <row r="526" spans="1:97">
      <c r="A526" s="3"/>
      <c r="B526" s="2"/>
      <c r="G526"/>
      <c r="H526" s="2"/>
      <c r="I526"/>
      <c r="J526" s="73"/>
      <c r="L526" s="5"/>
      <c r="O526" s="2"/>
      <c r="P526" s="2"/>
      <c r="Q526" s="2"/>
      <c r="R526" s="2"/>
      <c r="S526"/>
      <c r="T526" s="2"/>
      <c r="U526" s="2"/>
      <c r="V526" s="2"/>
      <c r="W526" s="2"/>
      <c r="X526" s="2"/>
      <c r="Y526" s="2"/>
      <c r="Z526" s="2"/>
      <c r="AC526" s="3"/>
      <c r="AD526" s="2"/>
      <c r="AE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I526" s="3"/>
      <c r="BK526" s="3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</row>
    <row r="527" spans="1:97">
      <c r="A527" s="3"/>
      <c r="B527" s="2"/>
      <c r="G527"/>
      <c r="H527" s="2"/>
      <c r="I527"/>
      <c r="J527" s="73"/>
      <c r="L527" s="5"/>
      <c r="O527" s="2"/>
      <c r="P527" s="2"/>
      <c r="Q527" s="2"/>
      <c r="R527" s="2"/>
      <c r="S527"/>
      <c r="T527" s="2"/>
      <c r="U527" s="2"/>
      <c r="V527" s="2"/>
      <c r="W527" s="2"/>
      <c r="X527" s="2"/>
      <c r="Y527" s="2"/>
      <c r="Z527" s="2"/>
      <c r="AC527" s="3"/>
      <c r="AD527" s="2"/>
      <c r="AE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I527" s="3"/>
      <c r="BK527" s="3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</row>
    <row r="528" spans="1:97">
      <c r="A528" s="3"/>
      <c r="B528" s="2"/>
      <c r="G528"/>
      <c r="H528" s="2"/>
      <c r="I528"/>
      <c r="J528" s="73"/>
      <c r="L528" s="5"/>
      <c r="O528" s="2"/>
      <c r="P528" s="2"/>
      <c r="Q528" s="2"/>
      <c r="R528" s="2"/>
      <c r="S528"/>
      <c r="T528" s="2"/>
      <c r="U528" s="2"/>
      <c r="V528" s="2"/>
      <c r="W528" s="2"/>
      <c r="X528" s="2"/>
      <c r="Y528" s="2"/>
      <c r="Z528" s="2"/>
      <c r="AC528" s="3"/>
      <c r="AD528" s="2"/>
      <c r="AE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I528" s="3"/>
      <c r="BK528" s="3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</row>
    <row r="529" spans="1:97">
      <c r="A529" s="3"/>
      <c r="B529" s="2"/>
      <c r="G529"/>
      <c r="H529" s="2"/>
      <c r="I529"/>
      <c r="J529" s="73"/>
      <c r="L529" s="5"/>
      <c r="O529" s="2"/>
      <c r="P529" s="2"/>
      <c r="Q529" s="2"/>
      <c r="R529" s="2"/>
      <c r="S529"/>
      <c r="T529" s="2"/>
      <c r="U529" s="2"/>
      <c r="V529" s="2"/>
      <c r="W529" s="2"/>
      <c r="X529" s="2"/>
      <c r="Y529" s="2"/>
      <c r="Z529" s="2"/>
      <c r="AC529" s="3"/>
      <c r="AD529" s="2"/>
      <c r="AE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I529" s="3"/>
      <c r="BK529" s="3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</row>
    <row r="530" spans="1:97">
      <c r="A530" s="3"/>
      <c r="B530" s="2"/>
      <c r="G530"/>
      <c r="H530" s="2"/>
      <c r="I530"/>
      <c r="J530" s="73"/>
      <c r="L530" s="5"/>
      <c r="O530" s="2"/>
      <c r="P530" s="2"/>
      <c r="Q530" s="2"/>
      <c r="R530" s="2"/>
      <c r="S530"/>
      <c r="T530" s="2"/>
      <c r="U530" s="2"/>
      <c r="V530" s="2"/>
      <c r="W530" s="2"/>
      <c r="X530" s="2"/>
      <c r="Y530" s="2"/>
      <c r="Z530" s="2"/>
      <c r="AC530" s="3"/>
      <c r="AD530" s="2"/>
      <c r="AE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I530" s="3"/>
      <c r="BK530" s="3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</row>
    <row r="531" spans="1:97">
      <c r="A531" s="3"/>
      <c r="B531" s="2"/>
      <c r="G531"/>
      <c r="H531" s="2"/>
      <c r="I531"/>
      <c r="J531" s="73"/>
      <c r="L531" s="5"/>
      <c r="O531" s="2"/>
      <c r="P531" s="2"/>
      <c r="Q531" s="2"/>
      <c r="R531" s="2"/>
      <c r="S531"/>
      <c r="T531" s="2"/>
      <c r="U531" s="2"/>
      <c r="V531" s="2"/>
      <c r="W531" s="2"/>
      <c r="X531" s="2"/>
      <c r="Y531" s="2"/>
      <c r="Z531" s="2"/>
      <c r="AC531" s="3"/>
      <c r="AD531" s="2"/>
      <c r="AE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I531" s="3"/>
      <c r="BK531" s="3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</row>
    <row r="532" spans="1:97">
      <c r="A532" s="3"/>
      <c r="B532" s="2"/>
      <c r="G532"/>
      <c r="H532" s="2"/>
      <c r="I532"/>
      <c r="J532" s="73"/>
      <c r="L532" s="5"/>
      <c r="O532" s="2"/>
      <c r="P532" s="2"/>
      <c r="Q532" s="2"/>
      <c r="R532" s="2"/>
      <c r="S532"/>
      <c r="T532" s="2"/>
      <c r="U532" s="2"/>
      <c r="V532" s="2"/>
      <c r="W532" s="2"/>
      <c r="X532" s="2"/>
      <c r="Y532" s="2"/>
      <c r="Z532" s="2"/>
      <c r="AC532" s="3"/>
      <c r="AD532" s="2"/>
      <c r="AE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I532" s="3"/>
      <c r="BK532" s="3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</row>
    <row r="533" spans="1:97">
      <c r="A533" s="3"/>
      <c r="B533" s="2"/>
      <c r="G533"/>
      <c r="H533" s="2"/>
      <c r="I533"/>
      <c r="J533" s="73"/>
      <c r="L533" s="5"/>
      <c r="O533" s="2"/>
      <c r="P533" s="2"/>
      <c r="Q533" s="2"/>
      <c r="R533" s="2"/>
      <c r="S533"/>
      <c r="T533" s="2"/>
      <c r="U533" s="2"/>
      <c r="V533" s="2"/>
      <c r="W533" s="2"/>
      <c r="X533" s="2"/>
      <c r="Y533" s="2"/>
      <c r="Z533" s="2"/>
      <c r="AC533" s="3"/>
      <c r="AD533" s="2"/>
      <c r="AE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I533" s="3"/>
      <c r="BK533" s="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</row>
    <row r="534" spans="1:97">
      <c r="A534" s="3"/>
      <c r="B534" s="2"/>
      <c r="G534"/>
      <c r="H534" s="2"/>
      <c r="I534"/>
      <c r="J534" s="73"/>
      <c r="L534" s="5"/>
      <c r="O534" s="2"/>
      <c r="P534" s="2"/>
      <c r="Q534" s="2"/>
      <c r="R534" s="2"/>
      <c r="S534"/>
      <c r="T534" s="2"/>
      <c r="U534" s="2"/>
      <c r="V534" s="2"/>
      <c r="W534" s="2"/>
      <c r="X534" s="2"/>
      <c r="Y534" s="2"/>
      <c r="Z534" s="2"/>
      <c r="AC534" s="3"/>
      <c r="AD534" s="2"/>
      <c r="AE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I534" s="3"/>
      <c r="BK534" s="3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</row>
    <row r="535" spans="1:97">
      <c r="A535" s="3"/>
      <c r="B535" s="2"/>
      <c r="G535"/>
      <c r="H535" s="2"/>
      <c r="I535"/>
      <c r="J535" s="73"/>
      <c r="L535" s="5"/>
      <c r="O535" s="2"/>
      <c r="P535" s="2"/>
      <c r="Q535" s="2"/>
      <c r="R535" s="2"/>
      <c r="S535"/>
      <c r="T535" s="2"/>
      <c r="U535" s="2"/>
      <c r="V535" s="2"/>
      <c r="W535" s="2"/>
      <c r="X535" s="2"/>
      <c r="Y535" s="2"/>
      <c r="Z535" s="2"/>
      <c r="AC535" s="3"/>
      <c r="AD535" s="2"/>
      <c r="AE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I535" s="3"/>
      <c r="BK535" s="3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</row>
    <row r="536" spans="1:97">
      <c r="A536" s="3"/>
      <c r="B536" s="2"/>
      <c r="G536"/>
      <c r="H536" s="2"/>
      <c r="I536"/>
      <c r="J536" s="73"/>
      <c r="L536" s="5"/>
      <c r="O536" s="2"/>
      <c r="P536" s="2"/>
      <c r="Q536" s="2"/>
      <c r="R536" s="2"/>
      <c r="S536"/>
      <c r="T536" s="2"/>
      <c r="U536" s="2"/>
      <c r="V536" s="2"/>
      <c r="W536" s="2"/>
      <c r="X536" s="2"/>
      <c r="Y536" s="2"/>
      <c r="Z536" s="2"/>
      <c r="AC536" s="3"/>
      <c r="AD536" s="2"/>
      <c r="AE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I536" s="3"/>
      <c r="BK536" s="3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</row>
    <row r="537" spans="1:97">
      <c r="A537" s="3"/>
      <c r="B537" s="2"/>
      <c r="G537"/>
      <c r="H537" s="2"/>
      <c r="I537"/>
      <c r="J537" s="73"/>
      <c r="L537" s="5"/>
      <c r="O537" s="2"/>
      <c r="P537" s="2"/>
      <c r="Q537" s="2"/>
      <c r="R537" s="2"/>
      <c r="S537"/>
      <c r="T537" s="2"/>
      <c r="U537" s="2"/>
      <c r="V537" s="2"/>
      <c r="W537" s="2"/>
      <c r="X537" s="2"/>
      <c r="Y537" s="2"/>
      <c r="Z537" s="2"/>
      <c r="AC537" s="3"/>
      <c r="AD537" s="2"/>
      <c r="AE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I537" s="3"/>
      <c r="BK537" s="3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</row>
    <row r="538" spans="1:97">
      <c r="A538" s="3"/>
      <c r="B538" s="2"/>
      <c r="G538"/>
      <c r="H538" s="2"/>
      <c r="I538"/>
      <c r="J538" s="73"/>
      <c r="L538" s="5"/>
      <c r="O538" s="2"/>
      <c r="P538" s="2"/>
      <c r="Q538" s="2"/>
      <c r="R538" s="2"/>
      <c r="S538"/>
      <c r="T538" s="2"/>
      <c r="U538" s="2"/>
      <c r="V538" s="2"/>
      <c r="W538" s="2"/>
      <c r="X538" s="2"/>
      <c r="Y538" s="2"/>
      <c r="Z538" s="2"/>
      <c r="AC538" s="3"/>
      <c r="AD538" s="2"/>
      <c r="AE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I538" s="3"/>
      <c r="BK538" s="3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</row>
    <row r="539" spans="1:97">
      <c r="A539" s="3"/>
      <c r="B539" s="2"/>
      <c r="G539"/>
      <c r="H539" s="2"/>
      <c r="I539"/>
      <c r="J539" s="73"/>
      <c r="L539" s="5"/>
      <c r="O539" s="2"/>
      <c r="P539" s="2"/>
      <c r="Q539" s="2"/>
      <c r="R539" s="2"/>
      <c r="S539"/>
      <c r="T539" s="2"/>
      <c r="U539" s="2"/>
      <c r="V539" s="2"/>
      <c r="W539" s="2"/>
      <c r="X539" s="2"/>
      <c r="Y539" s="2"/>
      <c r="Z539" s="2"/>
      <c r="AC539" s="3"/>
      <c r="AD539" s="2"/>
      <c r="AE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I539" s="3"/>
      <c r="BK539" s="3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</row>
    <row r="540" spans="1:97">
      <c r="A540" s="3"/>
      <c r="B540" s="2"/>
      <c r="G540"/>
      <c r="H540" s="2"/>
      <c r="I540"/>
      <c r="J540" s="73"/>
      <c r="L540" s="5"/>
      <c r="O540" s="2"/>
      <c r="P540" s="2"/>
      <c r="Q540" s="2"/>
      <c r="R540" s="2"/>
      <c r="S540"/>
      <c r="T540" s="2"/>
      <c r="U540" s="2"/>
      <c r="V540" s="2"/>
      <c r="W540" s="2"/>
      <c r="X540" s="2"/>
      <c r="Y540" s="2"/>
      <c r="Z540" s="2"/>
      <c r="AC540" s="3"/>
      <c r="AD540" s="2"/>
      <c r="AE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I540" s="3"/>
      <c r="BK540" s="3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</row>
    <row r="541" spans="1:97">
      <c r="A541" s="3"/>
      <c r="B541" s="2"/>
      <c r="G541"/>
      <c r="H541" s="2"/>
      <c r="I541"/>
      <c r="J541" s="73"/>
      <c r="L541" s="5"/>
      <c r="O541" s="2"/>
      <c r="P541" s="2"/>
      <c r="Q541" s="2"/>
      <c r="R541" s="2"/>
      <c r="S541"/>
      <c r="T541" s="2"/>
      <c r="U541" s="2"/>
      <c r="V541" s="2"/>
      <c r="W541" s="2"/>
      <c r="X541" s="2"/>
      <c r="Y541" s="2"/>
      <c r="Z541" s="2"/>
      <c r="AC541" s="3"/>
      <c r="AD541" s="2"/>
      <c r="AE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I541" s="3"/>
      <c r="BK541" s="3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</row>
    <row r="542" spans="1:97">
      <c r="A542" s="3"/>
      <c r="B542" s="2"/>
      <c r="G542"/>
      <c r="H542" s="2"/>
      <c r="I542"/>
      <c r="J542" s="73"/>
      <c r="L542" s="5"/>
      <c r="O542" s="2"/>
      <c r="P542" s="2"/>
      <c r="Q542" s="2"/>
      <c r="R542" s="2"/>
      <c r="S542"/>
      <c r="T542" s="2"/>
      <c r="U542" s="2"/>
      <c r="V542" s="2"/>
      <c r="W542" s="2"/>
      <c r="X542" s="2"/>
      <c r="Y542" s="2"/>
      <c r="Z542" s="2"/>
      <c r="AC542" s="3"/>
      <c r="AD542" s="2"/>
      <c r="AE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I542" s="3"/>
      <c r="BK542" s="3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</row>
    <row r="543" spans="1:97">
      <c r="A543" s="3"/>
      <c r="B543" s="2"/>
      <c r="G543"/>
      <c r="H543" s="2"/>
      <c r="I543"/>
      <c r="J543" s="73"/>
      <c r="L543" s="5"/>
      <c r="O543" s="2"/>
      <c r="P543" s="2"/>
      <c r="Q543" s="2"/>
      <c r="R543" s="2"/>
      <c r="S543"/>
      <c r="T543" s="2"/>
      <c r="U543" s="2"/>
      <c r="V543" s="2"/>
      <c r="W543" s="2"/>
      <c r="X543" s="2"/>
      <c r="Y543" s="2"/>
      <c r="Z543" s="2"/>
      <c r="AC543" s="3"/>
      <c r="AD543" s="2"/>
      <c r="AE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I543" s="3"/>
      <c r="BK543" s="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</row>
    <row r="544" spans="1:97">
      <c r="A544" s="3"/>
      <c r="B544" s="2"/>
      <c r="G544"/>
      <c r="H544" s="2"/>
      <c r="I544"/>
      <c r="J544" s="73"/>
      <c r="L544" s="5"/>
      <c r="O544" s="2"/>
      <c r="P544" s="2"/>
      <c r="Q544" s="2"/>
      <c r="R544" s="2"/>
      <c r="S544"/>
      <c r="T544" s="2"/>
      <c r="U544" s="2"/>
      <c r="V544" s="2"/>
      <c r="W544" s="2"/>
      <c r="X544" s="2"/>
      <c r="Y544" s="2"/>
      <c r="Z544" s="2"/>
      <c r="AC544" s="3"/>
      <c r="AD544" s="2"/>
      <c r="AE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I544" s="3"/>
      <c r="BK544" s="3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</row>
    <row r="545" spans="1:97">
      <c r="A545" s="3"/>
      <c r="B545" s="2"/>
      <c r="G545"/>
      <c r="H545" s="2"/>
      <c r="I545"/>
      <c r="J545" s="73"/>
      <c r="L545" s="5"/>
      <c r="O545" s="2"/>
      <c r="P545" s="2"/>
      <c r="Q545" s="2"/>
      <c r="R545" s="2"/>
      <c r="S545"/>
      <c r="T545" s="2"/>
      <c r="U545" s="2"/>
      <c r="V545" s="2"/>
      <c r="W545" s="2"/>
      <c r="X545" s="2"/>
      <c r="Y545" s="2"/>
      <c r="Z545" s="2"/>
      <c r="AC545" s="3"/>
      <c r="AD545" s="2"/>
      <c r="AE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I545" s="3"/>
      <c r="BK545" s="3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</row>
    <row r="546" spans="1:97">
      <c r="A546" s="3"/>
      <c r="B546" s="2"/>
      <c r="G546"/>
      <c r="H546" s="2"/>
      <c r="I546"/>
      <c r="J546" s="73"/>
      <c r="L546" s="5"/>
      <c r="O546" s="2"/>
      <c r="P546" s="2"/>
      <c r="Q546" s="2"/>
      <c r="R546" s="2"/>
      <c r="S546"/>
      <c r="T546" s="2"/>
      <c r="U546" s="2"/>
      <c r="V546" s="2"/>
      <c r="W546" s="2"/>
      <c r="X546" s="2"/>
      <c r="Y546" s="2"/>
      <c r="Z546" s="2"/>
      <c r="AC546" s="3"/>
      <c r="AD546" s="2"/>
      <c r="AE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I546" s="3"/>
      <c r="BK546" s="3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</row>
    <row r="547" spans="1:97">
      <c r="A547" s="3"/>
      <c r="B547" s="2"/>
      <c r="G547"/>
      <c r="H547" s="2"/>
      <c r="I547"/>
      <c r="J547" s="73"/>
      <c r="L547" s="5"/>
      <c r="O547" s="2"/>
      <c r="P547" s="2"/>
      <c r="Q547" s="2"/>
      <c r="R547" s="2"/>
      <c r="S547"/>
      <c r="T547" s="2"/>
      <c r="U547" s="2"/>
      <c r="V547" s="2"/>
      <c r="W547" s="2"/>
      <c r="X547" s="2"/>
      <c r="Y547" s="2"/>
      <c r="Z547" s="2"/>
      <c r="AC547" s="3"/>
      <c r="AD547" s="2"/>
      <c r="AE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I547" s="3"/>
      <c r="BK547" s="3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</row>
    <row r="548" spans="1:97">
      <c r="A548" s="3"/>
      <c r="B548" s="2"/>
      <c r="G548"/>
      <c r="H548" s="2"/>
      <c r="I548"/>
      <c r="J548" s="73"/>
      <c r="L548" s="5"/>
      <c r="O548" s="2"/>
      <c r="P548" s="2"/>
      <c r="Q548" s="2"/>
      <c r="R548" s="2"/>
      <c r="S548"/>
      <c r="T548" s="2"/>
      <c r="U548" s="2"/>
      <c r="V548" s="2"/>
      <c r="W548" s="2"/>
      <c r="X548" s="2"/>
      <c r="Y548" s="2"/>
      <c r="Z548" s="2"/>
      <c r="AC548" s="3"/>
      <c r="AD548" s="2"/>
      <c r="AE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I548" s="3"/>
      <c r="BK548" s="3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</row>
    <row r="549" spans="1:97">
      <c r="A549" s="3"/>
      <c r="B549" s="2"/>
      <c r="G549"/>
      <c r="H549" s="2"/>
      <c r="I549"/>
      <c r="J549" s="73"/>
      <c r="L549" s="5"/>
      <c r="O549" s="2"/>
      <c r="P549" s="2"/>
      <c r="Q549" s="2"/>
      <c r="R549" s="2"/>
      <c r="S549"/>
      <c r="T549" s="2"/>
      <c r="U549" s="2"/>
      <c r="V549" s="2"/>
      <c r="W549" s="2"/>
      <c r="X549" s="2"/>
      <c r="Y549" s="2"/>
      <c r="Z549" s="2"/>
      <c r="AC549" s="3"/>
      <c r="AD549" s="2"/>
      <c r="AE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I549" s="3"/>
      <c r="BK549" s="3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</row>
    <row r="550" spans="1:97">
      <c r="A550" s="3"/>
      <c r="B550" s="2"/>
      <c r="G550"/>
      <c r="H550" s="2"/>
      <c r="I550"/>
      <c r="J550" s="73"/>
      <c r="L550" s="5"/>
      <c r="O550" s="2"/>
      <c r="P550" s="2"/>
      <c r="Q550" s="2"/>
      <c r="R550" s="2"/>
      <c r="S550"/>
      <c r="T550" s="2"/>
      <c r="U550" s="2"/>
      <c r="V550" s="2"/>
      <c r="W550" s="2"/>
      <c r="X550" s="2"/>
      <c r="Y550" s="2"/>
      <c r="Z550" s="2"/>
      <c r="AC550" s="3"/>
      <c r="AD550" s="2"/>
      <c r="AE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I550" s="3"/>
      <c r="BK550" s="3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</row>
    <row r="551" spans="1:97">
      <c r="A551" s="3"/>
      <c r="B551" s="2"/>
      <c r="G551"/>
      <c r="H551" s="2"/>
      <c r="I551"/>
      <c r="J551" s="73"/>
      <c r="L551" s="5"/>
      <c r="O551" s="2"/>
      <c r="P551" s="2"/>
      <c r="Q551" s="2"/>
      <c r="R551" s="2"/>
      <c r="S551"/>
      <c r="T551" s="2"/>
      <c r="U551" s="2"/>
      <c r="V551" s="2"/>
      <c r="W551" s="2"/>
      <c r="X551" s="2"/>
      <c r="Y551" s="2"/>
      <c r="Z551" s="2"/>
      <c r="AC551" s="3"/>
      <c r="AD551" s="2"/>
      <c r="AE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I551" s="3"/>
      <c r="BK551" s="3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</row>
    <row r="552" spans="1:97">
      <c r="A552" s="3"/>
      <c r="B552" s="2"/>
      <c r="G552"/>
      <c r="H552" s="2"/>
      <c r="I552"/>
      <c r="J552" s="73"/>
      <c r="L552" s="5"/>
      <c r="O552" s="2"/>
      <c r="P552" s="2"/>
      <c r="Q552" s="2"/>
      <c r="R552" s="2"/>
      <c r="S552"/>
      <c r="T552" s="2"/>
      <c r="U552" s="2"/>
      <c r="V552" s="2"/>
      <c r="W552" s="2"/>
      <c r="X552" s="2"/>
      <c r="Y552" s="2"/>
      <c r="Z552" s="2"/>
      <c r="AC552" s="3"/>
      <c r="AD552" s="2"/>
      <c r="AE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I552" s="3"/>
      <c r="BK552" s="3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</row>
    <row r="553" spans="1:97">
      <c r="A553" s="3"/>
      <c r="B553" s="2"/>
      <c r="G553"/>
      <c r="H553" s="2"/>
      <c r="I553"/>
      <c r="J553" s="73"/>
      <c r="L553" s="5"/>
      <c r="O553" s="2"/>
      <c r="P553" s="2"/>
      <c r="Q553" s="2"/>
      <c r="R553" s="2"/>
      <c r="S553"/>
      <c r="T553" s="2"/>
      <c r="U553" s="2"/>
      <c r="V553" s="2"/>
      <c r="W553" s="2"/>
      <c r="X553" s="2"/>
      <c r="Y553" s="2"/>
      <c r="Z553" s="2"/>
      <c r="AC553" s="3"/>
      <c r="AD553" s="2"/>
      <c r="AE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I553" s="3"/>
      <c r="BK553" s="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</row>
    <row r="554" spans="1:97">
      <c r="A554" s="3"/>
      <c r="B554" s="2"/>
      <c r="G554"/>
      <c r="H554" s="2"/>
      <c r="I554"/>
      <c r="J554" s="73"/>
      <c r="L554" s="5"/>
      <c r="O554" s="2"/>
      <c r="P554" s="2"/>
      <c r="Q554" s="2"/>
      <c r="R554" s="2"/>
      <c r="S554"/>
      <c r="T554" s="2"/>
      <c r="U554" s="2"/>
      <c r="V554" s="2"/>
      <c r="W554" s="2"/>
      <c r="X554" s="2"/>
      <c r="Y554" s="2"/>
      <c r="Z554" s="2"/>
      <c r="AC554" s="3"/>
      <c r="AD554" s="2"/>
      <c r="AE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I554" s="3"/>
      <c r="BK554" s="3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</row>
    <row r="555" spans="1:97">
      <c r="A555" s="3"/>
      <c r="B555" s="2"/>
      <c r="G555"/>
      <c r="H555" s="2"/>
      <c r="I555"/>
      <c r="J555" s="73"/>
      <c r="L555" s="5"/>
      <c r="O555" s="2"/>
      <c r="P555" s="2"/>
      <c r="Q555" s="2"/>
      <c r="R555" s="2"/>
      <c r="S555"/>
      <c r="T555" s="2"/>
      <c r="U555" s="2"/>
      <c r="V555" s="2"/>
      <c r="W555" s="2"/>
      <c r="X555" s="2"/>
      <c r="Y555" s="2"/>
      <c r="Z555" s="2"/>
      <c r="AC555" s="3"/>
      <c r="AD555" s="2"/>
      <c r="AE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I555" s="3"/>
      <c r="BK555" s="3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</row>
    <row r="556" spans="1:97">
      <c r="A556" s="3"/>
      <c r="B556" s="2"/>
      <c r="G556"/>
      <c r="H556" s="2"/>
      <c r="I556"/>
      <c r="J556" s="73"/>
      <c r="L556" s="5"/>
      <c r="O556" s="2"/>
      <c r="P556" s="2"/>
      <c r="Q556" s="2"/>
      <c r="R556" s="2"/>
      <c r="S556"/>
      <c r="T556" s="2"/>
      <c r="U556" s="2"/>
      <c r="V556" s="2"/>
      <c r="W556" s="2"/>
      <c r="X556" s="2"/>
      <c r="Y556" s="2"/>
      <c r="Z556" s="2"/>
      <c r="AC556" s="3"/>
      <c r="AD556" s="2"/>
      <c r="AE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I556" s="3"/>
      <c r="BK556" s="3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</row>
    <row r="557" spans="1:97">
      <c r="A557" s="3"/>
      <c r="B557" s="2"/>
      <c r="G557"/>
      <c r="H557" s="2"/>
      <c r="I557"/>
      <c r="J557" s="73"/>
      <c r="L557" s="5"/>
      <c r="O557" s="2"/>
      <c r="P557" s="2"/>
      <c r="Q557" s="2"/>
      <c r="R557" s="2"/>
      <c r="S557"/>
      <c r="T557" s="2"/>
      <c r="U557" s="2"/>
      <c r="V557" s="2"/>
      <c r="W557" s="2"/>
      <c r="X557" s="2"/>
      <c r="Y557" s="2"/>
      <c r="Z557" s="2"/>
      <c r="AC557" s="3"/>
      <c r="AD557" s="2"/>
      <c r="AE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I557" s="3"/>
      <c r="BK557" s="3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</row>
    <row r="558" spans="1:97">
      <c r="A558" s="3"/>
      <c r="B558" s="2"/>
      <c r="G558"/>
      <c r="H558" s="2"/>
      <c r="I558"/>
      <c r="J558" s="73"/>
      <c r="L558" s="5"/>
      <c r="O558" s="2"/>
      <c r="P558" s="2"/>
      <c r="Q558" s="2"/>
      <c r="R558" s="2"/>
      <c r="S558"/>
      <c r="T558" s="2"/>
      <c r="U558" s="2"/>
      <c r="V558" s="2"/>
      <c r="W558" s="2"/>
      <c r="X558" s="2"/>
      <c r="Y558" s="2"/>
      <c r="Z558" s="2"/>
      <c r="AC558" s="3"/>
      <c r="AD558" s="2"/>
      <c r="AE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I558" s="3"/>
      <c r="BK558" s="3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</row>
    <row r="559" spans="1:97">
      <c r="A559" s="3"/>
      <c r="B559" s="2"/>
      <c r="G559"/>
      <c r="H559" s="2"/>
      <c r="I559"/>
      <c r="J559" s="73"/>
      <c r="L559" s="5"/>
      <c r="O559" s="2"/>
      <c r="P559" s="2"/>
      <c r="Q559" s="2"/>
      <c r="R559" s="2"/>
      <c r="S559"/>
      <c r="T559" s="2"/>
      <c r="U559" s="2"/>
      <c r="V559" s="2"/>
      <c r="W559" s="2"/>
      <c r="X559" s="2"/>
      <c r="Y559" s="2"/>
      <c r="Z559" s="2"/>
      <c r="AC559" s="3"/>
      <c r="AD559" s="2"/>
      <c r="AE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I559" s="3"/>
      <c r="BK559" s="3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</row>
    <row r="560" spans="1:97">
      <c r="A560" s="3"/>
      <c r="B560" s="2"/>
      <c r="G560"/>
      <c r="H560" s="2"/>
      <c r="I560"/>
      <c r="J560" s="73"/>
      <c r="L560" s="5"/>
      <c r="O560" s="2"/>
      <c r="P560" s="2"/>
      <c r="Q560" s="2"/>
      <c r="R560" s="2"/>
      <c r="S560"/>
      <c r="T560" s="2"/>
      <c r="U560" s="2"/>
      <c r="V560" s="2"/>
      <c r="W560" s="2"/>
      <c r="X560" s="2"/>
      <c r="Y560" s="2"/>
      <c r="Z560" s="2"/>
      <c r="AC560" s="3"/>
      <c r="AD560" s="2"/>
      <c r="AE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I560" s="3"/>
      <c r="BK560" s="3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</row>
    <row r="561" spans="1:97">
      <c r="A561" s="3"/>
      <c r="B561" s="2"/>
      <c r="G561"/>
      <c r="H561" s="2"/>
      <c r="I561"/>
      <c r="J561" s="73"/>
      <c r="L561" s="5"/>
      <c r="O561" s="2"/>
      <c r="P561" s="2"/>
      <c r="Q561" s="2"/>
      <c r="R561" s="2"/>
      <c r="S561"/>
      <c r="T561" s="2"/>
      <c r="U561" s="2"/>
      <c r="V561" s="2"/>
      <c r="W561" s="2"/>
      <c r="X561" s="2"/>
      <c r="Y561" s="2"/>
      <c r="Z561" s="2"/>
      <c r="AC561" s="3"/>
      <c r="AD561" s="2"/>
      <c r="AE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I561" s="3"/>
      <c r="BK561" s="3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</row>
    <row r="562" spans="1:97">
      <c r="A562" s="3"/>
      <c r="B562" s="2"/>
      <c r="G562"/>
      <c r="H562" s="2"/>
      <c r="I562"/>
      <c r="J562" s="73"/>
      <c r="L562" s="5"/>
      <c r="O562" s="2"/>
      <c r="P562" s="2"/>
      <c r="Q562" s="2"/>
      <c r="R562" s="2"/>
      <c r="S562"/>
      <c r="T562" s="2"/>
      <c r="U562" s="2"/>
      <c r="V562" s="2"/>
      <c r="W562" s="2"/>
      <c r="X562" s="2"/>
      <c r="Y562" s="2"/>
      <c r="Z562" s="2"/>
      <c r="AC562" s="3"/>
      <c r="AD562" s="2"/>
      <c r="AE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I562" s="3"/>
      <c r="BK562" s="3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</row>
    <row r="563" spans="1:97">
      <c r="A563" s="3"/>
      <c r="B563" s="2"/>
      <c r="G563"/>
      <c r="H563" s="2"/>
      <c r="I563"/>
      <c r="J563" s="73"/>
      <c r="L563" s="5"/>
      <c r="O563" s="2"/>
      <c r="P563" s="2"/>
      <c r="Q563" s="2"/>
      <c r="R563" s="2"/>
      <c r="S563"/>
      <c r="T563" s="2"/>
      <c r="U563" s="2"/>
      <c r="V563" s="2"/>
      <c r="W563" s="2"/>
      <c r="X563" s="2"/>
      <c r="Y563" s="2"/>
      <c r="Z563" s="2"/>
      <c r="AC563" s="3"/>
      <c r="AD563" s="2"/>
      <c r="AE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I563" s="3"/>
      <c r="BK563" s="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</row>
    <row r="564" spans="1:97">
      <c r="A564" s="3"/>
      <c r="B564" s="2"/>
      <c r="G564"/>
      <c r="H564" s="2"/>
      <c r="I564"/>
      <c r="J564" s="73"/>
      <c r="L564" s="5"/>
      <c r="O564" s="2"/>
      <c r="P564" s="2"/>
      <c r="Q564" s="2"/>
      <c r="R564" s="2"/>
      <c r="S564"/>
      <c r="T564" s="2"/>
      <c r="U564" s="2"/>
      <c r="V564" s="2"/>
      <c r="W564" s="2"/>
      <c r="X564" s="2"/>
      <c r="Y564" s="2"/>
      <c r="Z564" s="2"/>
      <c r="AC564" s="3"/>
      <c r="AD564" s="2"/>
      <c r="AE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I564" s="3"/>
      <c r="BK564" s="3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</row>
    <row r="565" spans="1:97">
      <c r="A565" s="3"/>
      <c r="B565" s="2"/>
      <c r="G565"/>
      <c r="H565" s="2"/>
      <c r="I565"/>
      <c r="J565" s="73"/>
      <c r="L565" s="5"/>
      <c r="O565" s="2"/>
      <c r="P565" s="2"/>
      <c r="Q565" s="2"/>
      <c r="R565" s="2"/>
      <c r="S565"/>
      <c r="T565" s="2"/>
      <c r="U565" s="2"/>
      <c r="V565" s="2"/>
      <c r="W565" s="2"/>
      <c r="X565" s="2"/>
      <c r="Y565" s="2"/>
      <c r="Z565" s="2"/>
      <c r="AC565" s="3"/>
      <c r="AD565" s="2"/>
      <c r="AE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I565" s="3"/>
      <c r="BK565" s="3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</row>
    <row r="566" spans="1:97">
      <c r="A566" s="3"/>
      <c r="B566" s="2"/>
      <c r="G566"/>
      <c r="H566" s="2"/>
      <c r="I566"/>
      <c r="J566" s="73"/>
      <c r="L566" s="5"/>
      <c r="O566" s="2"/>
      <c r="P566" s="2"/>
      <c r="Q566" s="2"/>
      <c r="R566" s="2"/>
      <c r="S566"/>
      <c r="T566" s="2"/>
      <c r="U566" s="2"/>
      <c r="V566" s="2"/>
      <c r="W566" s="2"/>
      <c r="X566" s="2"/>
      <c r="Y566" s="2"/>
      <c r="Z566" s="2"/>
      <c r="AC566" s="3"/>
      <c r="AD566" s="2"/>
      <c r="AE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I566" s="3"/>
      <c r="BK566" s="3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</row>
    <row r="567" spans="1:97">
      <c r="A567" s="3"/>
      <c r="B567" s="2"/>
      <c r="G567"/>
      <c r="H567" s="2"/>
      <c r="I567"/>
      <c r="J567" s="73"/>
      <c r="L567" s="5"/>
      <c r="O567" s="2"/>
      <c r="P567" s="2"/>
      <c r="Q567" s="2"/>
      <c r="R567" s="2"/>
      <c r="S567"/>
      <c r="T567" s="2"/>
      <c r="U567" s="2"/>
      <c r="V567" s="2"/>
      <c r="W567" s="2"/>
      <c r="X567" s="2"/>
      <c r="Y567" s="2"/>
      <c r="Z567" s="2"/>
      <c r="AC567" s="3"/>
      <c r="AD567" s="2"/>
      <c r="AE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I567" s="3"/>
      <c r="BK567" s="3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</row>
    <row r="568" spans="1:97">
      <c r="A568" s="3"/>
      <c r="B568" s="2"/>
      <c r="G568"/>
      <c r="H568" s="2"/>
      <c r="I568"/>
      <c r="J568" s="73"/>
      <c r="L568" s="5"/>
      <c r="O568" s="2"/>
      <c r="P568" s="2"/>
      <c r="Q568" s="2"/>
      <c r="R568" s="2"/>
      <c r="S568"/>
      <c r="T568" s="2"/>
      <c r="U568" s="2"/>
      <c r="V568" s="2"/>
      <c r="W568" s="2"/>
      <c r="X568" s="2"/>
      <c r="Y568" s="2"/>
      <c r="Z568" s="2"/>
      <c r="AC568" s="3"/>
      <c r="AD568" s="2"/>
      <c r="AE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I568" s="3"/>
      <c r="BK568" s="3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</row>
    <row r="569" spans="1:97">
      <c r="A569" s="3"/>
      <c r="B569" s="2"/>
      <c r="G569"/>
      <c r="H569" s="2"/>
      <c r="I569"/>
      <c r="J569" s="73"/>
      <c r="L569" s="5"/>
      <c r="O569" s="2"/>
      <c r="P569" s="2"/>
      <c r="Q569" s="2"/>
      <c r="R569" s="2"/>
      <c r="S569"/>
      <c r="T569" s="2"/>
      <c r="U569" s="2"/>
      <c r="V569" s="2"/>
      <c r="W569" s="2"/>
      <c r="X569" s="2"/>
      <c r="Y569" s="2"/>
      <c r="Z569" s="2"/>
      <c r="AC569" s="3"/>
      <c r="AD569" s="2"/>
      <c r="AE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I569" s="3"/>
      <c r="BK569" s="3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</row>
    <row r="570" spans="1:97">
      <c r="A570" s="3"/>
      <c r="B570" s="2"/>
      <c r="G570"/>
      <c r="H570" s="2"/>
      <c r="I570"/>
      <c r="J570" s="73"/>
      <c r="L570" s="5"/>
      <c r="O570" s="2"/>
      <c r="P570" s="2"/>
      <c r="Q570" s="2"/>
      <c r="R570" s="2"/>
      <c r="S570"/>
      <c r="T570" s="2"/>
      <c r="U570" s="2"/>
      <c r="V570" s="2"/>
      <c r="W570" s="2"/>
      <c r="X570" s="2"/>
      <c r="Y570" s="2"/>
      <c r="Z570" s="2"/>
      <c r="AC570" s="3"/>
      <c r="AD570" s="2"/>
      <c r="AE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I570" s="3"/>
      <c r="BK570" s="3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</row>
    <row r="571" spans="1:97">
      <c r="A571" s="3"/>
      <c r="B571" s="2"/>
      <c r="G571"/>
      <c r="H571" s="2"/>
      <c r="I571"/>
      <c r="J571" s="73"/>
      <c r="L571" s="5"/>
      <c r="O571" s="2"/>
      <c r="P571" s="2"/>
      <c r="Q571" s="2"/>
      <c r="R571" s="2"/>
      <c r="S571"/>
      <c r="T571" s="2"/>
      <c r="U571" s="2"/>
      <c r="V571" s="2"/>
      <c r="W571" s="2"/>
      <c r="X571" s="2"/>
      <c r="Y571" s="2"/>
      <c r="Z571" s="2"/>
      <c r="AC571" s="3"/>
      <c r="AD571" s="2"/>
      <c r="AE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I571" s="3"/>
      <c r="BK571" s="3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</row>
    <row r="572" spans="1:97">
      <c r="A572" s="3"/>
      <c r="B572" s="2"/>
      <c r="G572"/>
      <c r="H572" s="2"/>
      <c r="I572"/>
      <c r="J572" s="73"/>
      <c r="L572" s="5"/>
      <c r="O572" s="2"/>
      <c r="P572" s="2"/>
      <c r="Q572" s="2"/>
      <c r="R572" s="2"/>
      <c r="S572"/>
      <c r="T572" s="2"/>
      <c r="U572" s="2"/>
      <c r="V572" s="2"/>
      <c r="W572" s="2"/>
      <c r="X572" s="2"/>
      <c r="Y572" s="2"/>
      <c r="Z572" s="2"/>
      <c r="AC572" s="3"/>
      <c r="AD572" s="2"/>
      <c r="AE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I572" s="3"/>
      <c r="BK572" s="3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</row>
    <row r="573" spans="1:97">
      <c r="A573" s="3"/>
      <c r="B573" s="2"/>
      <c r="G573"/>
      <c r="H573" s="2"/>
      <c r="I573"/>
      <c r="J573" s="73"/>
      <c r="L573" s="5"/>
      <c r="O573" s="2"/>
      <c r="P573" s="2"/>
      <c r="Q573" s="2"/>
      <c r="R573" s="2"/>
      <c r="S573"/>
      <c r="T573" s="2"/>
      <c r="U573" s="2"/>
      <c r="V573" s="2"/>
      <c r="W573" s="2"/>
      <c r="X573" s="2"/>
      <c r="Y573" s="2"/>
      <c r="Z573" s="2"/>
      <c r="AC573" s="3"/>
      <c r="AD573" s="2"/>
      <c r="AE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I573" s="3"/>
      <c r="BK573" s="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</row>
    <row r="574" spans="1:97">
      <c r="A574" s="3"/>
      <c r="B574" s="2"/>
      <c r="G574"/>
      <c r="H574" s="2"/>
      <c r="I574"/>
      <c r="J574" s="73"/>
      <c r="L574" s="5"/>
      <c r="O574" s="2"/>
      <c r="P574" s="2"/>
      <c r="Q574" s="2"/>
      <c r="R574" s="2"/>
      <c r="S574"/>
      <c r="T574" s="2"/>
      <c r="U574" s="2"/>
      <c r="V574" s="2"/>
      <c r="W574" s="2"/>
      <c r="X574" s="2"/>
      <c r="Y574" s="2"/>
      <c r="Z574" s="2"/>
      <c r="AC574" s="3"/>
      <c r="AD574" s="2"/>
      <c r="AE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I574" s="3"/>
      <c r="BK574" s="3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</row>
    <row r="575" spans="1:97">
      <c r="A575" s="3"/>
      <c r="B575" s="2"/>
      <c r="G575"/>
      <c r="H575" s="2"/>
      <c r="I575"/>
      <c r="J575" s="73"/>
      <c r="L575" s="5"/>
      <c r="O575" s="2"/>
      <c r="P575" s="2"/>
      <c r="Q575" s="2"/>
      <c r="R575" s="2"/>
      <c r="S575"/>
      <c r="T575" s="2"/>
      <c r="U575" s="2"/>
      <c r="V575" s="2"/>
      <c r="W575" s="2"/>
      <c r="X575" s="2"/>
      <c r="Y575" s="2"/>
      <c r="Z575" s="2"/>
      <c r="AC575" s="3"/>
      <c r="AD575" s="2"/>
      <c r="AE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I575" s="3"/>
      <c r="BK575" s="3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</row>
    <row r="576" spans="1:97">
      <c r="A576" s="3"/>
      <c r="B576" s="2"/>
      <c r="G576"/>
      <c r="H576" s="2"/>
      <c r="I576"/>
      <c r="J576" s="73"/>
      <c r="L576" s="5"/>
      <c r="O576" s="2"/>
      <c r="P576" s="2"/>
      <c r="Q576" s="2"/>
      <c r="R576" s="2"/>
      <c r="S576"/>
      <c r="T576" s="2"/>
      <c r="U576" s="2"/>
      <c r="V576" s="2"/>
      <c r="W576" s="2"/>
      <c r="X576" s="2"/>
      <c r="Y576" s="2"/>
      <c r="Z576" s="2"/>
      <c r="AC576" s="3"/>
      <c r="AD576" s="2"/>
      <c r="AE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I576" s="3"/>
      <c r="BK576" s="3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</row>
    <row r="577" spans="1:97">
      <c r="A577" s="3"/>
      <c r="B577" s="2"/>
      <c r="G577"/>
      <c r="H577" s="2"/>
      <c r="I577"/>
      <c r="J577" s="73"/>
      <c r="L577" s="5"/>
      <c r="O577" s="2"/>
      <c r="P577" s="2"/>
      <c r="Q577" s="2"/>
      <c r="R577" s="2"/>
      <c r="S577"/>
      <c r="T577" s="2"/>
      <c r="U577" s="2"/>
      <c r="V577" s="2"/>
      <c r="W577" s="2"/>
      <c r="X577" s="2"/>
      <c r="Y577" s="2"/>
      <c r="Z577" s="2"/>
      <c r="AC577" s="3"/>
      <c r="AD577" s="2"/>
      <c r="AE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I577" s="3"/>
      <c r="BK577" s="3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</row>
    <row r="578" spans="1:97">
      <c r="A578" s="3"/>
      <c r="B578" s="2"/>
      <c r="G578"/>
      <c r="H578" s="2"/>
      <c r="I578"/>
      <c r="J578" s="73"/>
      <c r="L578" s="5"/>
      <c r="O578" s="2"/>
      <c r="P578" s="2"/>
      <c r="Q578" s="2"/>
      <c r="R578" s="2"/>
      <c r="S578"/>
      <c r="T578" s="2"/>
      <c r="U578" s="2"/>
      <c r="V578" s="2"/>
      <c r="W578" s="2"/>
      <c r="X578" s="2"/>
      <c r="Y578" s="2"/>
      <c r="Z578" s="2"/>
      <c r="AC578" s="3"/>
      <c r="AD578" s="2"/>
      <c r="AE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I578" s="3"/>
      <c r="BK578" s="3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</row>
    <row r="579" spans="1:97">
      <c r="A579" s="3"/>
      <c r="B579" s="2"/>
      <c r="G579"/>
      <c r="H579" s="2"/>
      <c r="I579"/>
      <c r="J579" s="73"/>
      <c r="L579" s="5"/>
      <c r="O579" s="2"/>
      <c r="P579" s="2"/>
      <c r="Q579" s="2"/>
      <c r="R579" s="2"/>
      <c r="S579"/>
      <c r="T579" s="2"/>
      <c r="U579" s="2"/>
      <c r="V579" s="2"/>
      <c r="W579" s="2"/>
      <c r="X579" s="2"/>
      <c r="Y579" s="2"/>
      <c r="Z579" s="2"/>
      <c r="AC579" s="3"/>
      <c r="AD579" s="2"/>
      <c r="AE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I579" s="3"/>
      <c r="BK579" s="3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</row>
    <row r="580" spans="1:97">
      <c r="A580" s="3"/>
      <c r="B580" s="2"/>
      <c r="G580"/>
      <c r="H580" s="2"/>
      <c r="I580"/>
      <c r="J580" s="73"/>
      <c r="L580" s="5"/>
      <c r="O580" s="2"/>
      <c r="P580" s="2"/>
      <c r="Q580" s="2"/>
      <c r="R580" s="2"/>
      <c r="S580"/>
      <c r="T580" s="2"/>
      <c r="U580" s="2"/>
      <c r="V580" s="2"/>
      <c r="W580" s="2"/>
      <c r="X580" s="2"/>
      <c r="Y580" s="2"/>
      <c r="Z580" s="2"/>
      <c r="AC580" s="3"/>
      <c r="AD580" s="2"/>
      <c r="AE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I580" s="3"/>
      <c r="BK580" s="3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</row>
    <row r="581" spans="1:97">
      <c r="A581" s="3"/>
      <c r="B581" s="2"/>
      <c r="G581"/>
      <c r="H581" s="2"/>
      <c r="I581"/>
      <c r="J581" s="73"/>
      <c r="L581" s="5"/>
      <c r="O581" s="2"/>
      <c r="P581" s="2"/>
      <c r="Q581" s="2"/>
      <c r="R581" s="2"/>
      <c r="S581"/>
      <c r="T581" s="2"/>
      <c r="U581" s="2"/>
      <c r="V581" s="2"/>
      <c r="W581" s="2"/>
      <c r="X581" s="2"/>
      <c r="Y581" s="2"/>
      <c r="Z581" s="2"/>
      <c r="AC581" s="3"/>
      <c r="AD581" s="2"/>
      <c r="AE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I581" s="3"/>
      <c r="BK581" s="3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</row>
    <row r="582" spans="1:97">
      <c r="A582" s="3"/>
      <c r="B582" s="2"/>
      <c r="G582"/>
      <c r="H582" s="2"/>
      <c r="I582"/>
      <c r="J582" s="73"/>
      <c r="L582" s="5"/>
      <c r="O582" s="2"/>
      <c r="P582" s="2"/>
      <c r="Q582" s="2"/>
      <c r="R582" s="2"/>
      <c r="S582"/>
      <c r="T582" s="2"/>
      <c r="U582" s="2"/>
      <c r="V582" s="2"/>
      <c r="W582" s="2"/>
      <c r="X582" s="2"/>
      <c r="Y582" s="2"/>
      <c r="Z582" s="2"/>
      <c r="AC582" s="3"/>
      <c r="AD582" s="2"/>
      <c r="AE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I582" s="3"/>
      <c r="BK582" s="3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</row>
    <row r="583" spans="1:97">
      <c r="A583" s="3"/>
      <c r="B583" s="2"/>
      <c r="G583"/>
      <c r="H583" s="2"/>
      <c r="I583"/>
      <c r="J583" s="73"/>
      <c r="L583" s="5"/>
      <c r="O583" s="2"/>
      <c r="P583" s="2"/>
      <c r="Q583" s="2"/>
      <c r="R583" s="2"/>
      <c r="S583"/>
      <c r="T583" s="2"/>
      <c r="U583" s="2"/>
      <c r="V583" s="2"/>
      <c r="W583" s="2"/>
      <c r="X583" s="2"/>
      <c r="Y583" s="2"/>
      <c r="Z583" s="2"/>
      <c r="AC583" s="3"/>
      <c r="AD583" s="2"/>
      <c r="AE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I583" s="3"/>
      <c r="BK583" s="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</row>
    <row r="584" spans="1:97">
      <c r="A584" s="3"/>
      <c r="B584" s="2"/>
      <c r="G584"/>
      <c r="H584" s="2"/>
      <c r="I584"/>
      <c r="J584" s="73"/>
      <c r="L584" s="5"/>
      <c r="O584" s="2"/>
      <c r="P584" s="2"/>
      <c r="Q584" s="2"/>
      <c r="R584" s="2"/>
      <c r="S584"/>
      <c r="T584" s="2"/>
      <c r="U584" s="2"/>
      <c r="V584" s="2"/>
      <c r="W584" s="2"/>
      <c r="X584" s="2"/>
      <c r="Y584" s="2"/>
      <c r="Z584" s="2"/>
      <c r="AC584" s="3"/>
      <c r="AD584" s="2"/>
      <c r="AE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I584" s="3"/>
      <c r="BK584" s="3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</row>
    <row r="585" spans="1:97">
      <c r="A585" s="3"/>
      <c r="B585" s="2"/>
      <c r="G585"/>
      <c r="H585" s="2"/>
      <c r="I585"/>
      <c r="J585" s="73"/>
      <c r="L585" s="5"/>
      <c r="O585" s="2"/>
      <c r="P585" s="2"/>
      <c r="Q585" s="2"/>
      <c r="R585" s="2"/>
      <c r="S585"/>
      <c r="T585" s="2"/>
      <c r="U585" s="2"/>
      <c r="V585" s="2"/>
      <c r="W585" s="2"/>
      <c r="X585" s="2"/>
      <c r="Y585" s="2"/>
      <c r="Z585" s="2"/>
      <c r="AC585" s="3"/>
      <c r="AD585" s="2"/>
      <c r="AE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I585" s="3"/>
      <c r="BK585" s="3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</row>
    <row r="586" spans="1:97">
      <c r="A586" s="3"/>
      <c r="B586" s="2"/>
      <c r="G586"/>
      <c r="H586" s="2"/>
      <c r="I586"/>
      <c r="J586" s="73"/>
      <c r="L586" s="5"/>
      <c r="O586" s="2"/>
      <c r="P586" s="2"/>
      <c r="Q586" s="2"/>
      <c r="R586" s="2"/>
      <c r="S586"/>
      <c r="T586" s="2"/>
      <c r="U586" s="2"/>
      <c r="V586" s="2"/>
      <c r="W586" s="2"/>
      <c r="X586" s="2"/>
      <c r="Y586" s="2"/>
      <c r="Z586" s="2"/>
      <c r="AC586" s="3"/>
      <c r="AD586" s="2"/>
      <c r="AE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I586" s="3"/>
      <c r="BK586" s="3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</row>
    <row r="587" spans="1:97">
      <c r="A587" s="3"/>
      <c r="B587" s="2"/>
      <c r="G587"/>
      <c r="H587" s="2"/>
      <c r="I587"/>
      <c r="J587" s="73"/>
      <c r="L587" s="5"/>
      <c r="O587" s="2"/>
      <c r="P587" s="2"/>
      <c r="Q587" s="2"/>
      <c r="R587" s="2"/>
      <c r="S587"/>
      <c r="T587" s="2"/>
      <c r="U587" s="2"/>
      <c r="V587" s="2"/>
      <c r="W587" s="2"/>
      <c r="X587" s="2"/>
      <c r="Y587" s="2"/>
      <c r="Z587" s="2"/>
      <c r="AC587" s="3"/>
      <c r="AD587" s="2"/>
      <c r="AE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I587" s="3"/>
      <c r="BK587" s="3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</row>
    <row r="588" spans="1:97">
      <c r="A588" s="3"/>
      <c r="B588" s="2"/>
      <c r="G588"/>
      <c r="H588" s="2"/>
      <c r="I588"/>
      <c r="J588" s="73"/>
      <c r="L588" s="5"/>
      <c r="O588" s="2"/>
      <c r="P588" s="2"/>
      <c r="Q588" s="2"/>
      <c r="R588" s="2"/>
      <c r="S588"/>
      <c r="T588" s="2"/>
      <c r="U588" s="2"/>
      <c r="V588" s="2"/>
      <c r="W588" s="2"/>
      <c r="X588" s="2"/>
      <c r="Y588" s="2"/>
      <c r="Z588" s="2"/>
      <c r="AC588" s="3"/>
      <c r="AD588" s="2"/>
      <c r="AE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I588" s="3"/>
      <c r="BK588" s="3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</row>
    <row r="589" spans="1:97">
      <c r="A589" s="3"/>
      <c r="B589" s="2"/>
      <c r="G589"/>
      <c r="H589" s="2"/>
      <c r="I589"/>
      <c r="J589" s="73"/>
      <c r="L589" s="5"/>
      <c r="O589" s="2"/>
      <c r="P589" s="2"/>
      <c r="Q589" s="2"/>
      <c r="R589" s="2"/>
      <c r="S589"/>
      <c r="T589" s="2"/>
      <c r="U589" s="2"/>
      <c r="V589" s="2"/>
      <c r="W589" s="2"/>
      <c r="X589" s="2"/>
      <c r="Y589" s="2"/>
      <c r="Z589" s="2"/>
      <c r="AC589" s="3"/>
      <c r="AD589" s="2"/>
      <c r="AE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I589" s="3"/>
      <c r="BK589" s="3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</row>
    <row r="590" spans="1:97">
      <c r="A590" s="3"/>
      <c r="B590" s="2"/>
      <c r="G590"/>
      <c r="H590" s="2"/>
      <c r="I590"/>
      <c r="J590" s="73"/>
      <c r="L590" s="5"/>
      <c r="O590" s="2"/>
      <c r="P590" s="2"/>
      <c r="Q590" s="2"/>
      <c r="R590" s="2"/>
      <c r="S590"/>
      <c r="T590" s="2"/>
      <c r="U590" s="2"/>
      <c r="V590" s="2"/>
      <c r="W590" s="2"/>
      <c r="X590" s="2"/>
      <c r="Y590" s="2"/>
      <c r="Z590" s="2"/>
      <c r="AC590" s="3"/>
      <c r="AD590" s="2"/>
      <c r="AE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I590" s="3"/>
      <c r="BK590" s="3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</row>
    <row r="591" spans="1:97">
      <c r="A591" s="3"/>
      <c r="B591" s="2"/>
      <c r="G591"/>
      <c r="H591" s="2"/>
      <c r="I591"/>
      <c r="J591" s="73"/>
      <c r="L591" s="5"/>
      <c r="O591" s="2"/>
      <c r="P591" s="2"/>
      <c r="Q591" s="2"/>
      <c r="R591" s="2"/>
      <c r="S591"/>
      <c r="T591" s="2"/>
      <c r="U591" s="2"/>
      <c r="V591" s="2"/>
      <c r="W591" s="2"/>
      <c r="X591" s="2"/>
      <c r="Y591" s="2"/>
      <c r="Z591" s="2"/>
      <c r="AC591" s="3"/>
      <c r="AD591" s="2"/>
      <c r="AE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I591" s="3"/>
      <c r="BK591" s="3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</row>
    <row r="592" spans="1:97">
      <c r="A592" s="3"/>
      <c r="B592" s="2"/>
      <c r="G592"/>
      <c r="H592" s="2"/>
      <c r="I592"/>
      <c r="J592" s="73"/>
      <c r="L592" s="5"/>
      <c r="O592" s="2"/>
      <c r="P592" s="2"/>
      <c r="Q592" s="2"/>
      <c r="R592" s="2"/>
      <c r="S592"/>
      <c r="T592" s="2"/>
      <c r="U592" s="2"/>
      <c r="V592" s="2"/>
      <c r="W592" s="2"/>
      <c r="X592" s="2"/>
      <c r="Y592" s="2"/>
      <c r="Z592" s="2"/>
      <c r="AC592" s="3"/>
      <c r="AD592" s="2"/>
      <c r="AE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I592" s="3"/>
      <c r="BK592" s="3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</row>
    <row r="593" spans="1:97">
      <c r="A593" s="3"/>
      <c r="B593" s="2"/>
      <c r="G593"/>
      <c r="H593" s="2"/>
      <c r="I593"/>
      <c r="J593" s="73"/>
      <c r="L593" s="5"/>
      <c r="O593" s="2"/>
      <c r="P593" s="2"/>
      <c r="Q593" s="2"/>
      <c r="R593" s="2"/>
      <c r="S593"/>
      <c r="T593" s="2"/>
      <c r="U593" s="2"/>
      <c r="V593" s="2"/>
      <c r="W593" s="2"/>
      <c r="X593" s="2"/>
      <c r="Y593" s="2"/>
      <c r="Z593" s="2"/>
      <c r="AC593" s="3"/>
      <c r="AD593" s="2"/>
      <c r="AE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I593" s="3"/>
      <c r="BK593" s="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</row>
    <row r="594" spans="1:97">
      <c r="A594" s="3"/>
      <c r="B594" s="2"/>
      <c r="G594"/>
      <c r="H594" s="2"/>
      <c r="I594"/>
      <c r="J594" s="73"/>
      <c r="L594" s="5"/>
      <c r="O594" s="2"/>
      <c r="P594" s="2"/>
      <c r="Q594" s="2"/>
      <c r="R594" s="2"/>
      <c r="S594"/>
      <c r="T594" s="2"/>
      <c r="U594" s="2"/>
      <c r="V594" s="2"/>
      <c r="W594" s="2"/>
      <c r="X594" s="2"/>
      <c r="Y594" s="2"/>
      <c r="Z594" s="2"/>
      <c r="AC594" s="3"/>
      <c r="AD594" s="2"/>
      <c r="AE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I594" s="3"/>
      <c r="BK594" s="3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</row>
    <row r="595" spans="1:97">
      <c r="A595" s="3"/>
      <c r="B595" s="2"/>
      <c r="G595"/>
      <c r="H595" s="2"/>
      <c r="I595"/>
      <c r="J595" s="73"/>
      <c r="L595" s="5"/>
      <c r="O595" s="2"/>
      <c r="P595" s="2"/>
      <c r="Q595" s="2"/>
      <c r="R595" s="2"/>
      <c r="S595"/>
      <c r="T595" s="2"/>
      <c r="U595" s="2"/>
      <c r="V595" s="2"/>
      <c r="W595" s="2"/>
      <c r="X595" s="2"/>
      <c r="Y595" s="2"/>
      <c r="Z595" s="2"/>
      <c r="AC595" s="3"/>
      <c r="AD595" s="2"/>
      <c r="AE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I595" s="3"/>
      <c r="BK595" s="3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</row>
    <row r="596" spans="1:97">
      <c r="A596" s="3"/>
      <c r="B596" s="2"/>
      <c r="G596"/>
      <c r="H596" s="2"/>
      <c r="I596"/>
      <c r="J596" s="73"/>
      <c r="L596" s="5"/>
      <c r="O596" s="2"/>
      <c r="P596" s="2"/>
      <c r="Q596" s="2"/>
      <c r="R596" s="2"/>
      <c r="S596"/>
      <c r="T596" s="2"/>
      <c r="U596" s="2"/>
      <c r="V596" s="2"/>
      <c r="W596" s="2"/>
      <c r="X596" s="2"/>
      <c r="Y596" s="2"/>
      <c r="Z596" s="2"/>
      <c r="AC596" s="3"/>
      <c r="AD596" s="2"/>
      <c r="AE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I596" s="3"/>
      <c r="BK596" s="3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</row>
    <row r="597" spans="1:97">
      <c r="B597" s="36"/>
      <c r="C597" s="37"/>
      <c r="D597" s="37"/>
      <c r="E597" s="37"/>
      <c r="F597" s="38"/>
      <c r="G597" s="38"/>
      <c r="H597" s="36"/>
      <c r="Q597" s="34"/>
      <c r="R597" s="34"/>
      <c r="S597" s="34"/>
      <c r="T597" s="34"/>
      <c r="U597" s="34"/>
      <c r="V597" s="34"/>
    </row>
    <row r="598" spans="1:97">
      <c r="B598" s="36"/>
      <c r="C598" s="38"/>
      <c r="D598" s="38"/>
      <c r="E598" s="38"/>
      <c r="F598" s="38"/>
      <c r="G598" s="38"/>
      <c r="H598" s="36"/>
      <c r="Q598" s="34"/>
      <c r="R598" s="34"/>
      <c r="S598" s="34"/>
      <c r="T598" s="34"/>
      <c r="U598" s="34"/>
      <c r="V598" s="34"/>
    </row>
    <row r="599" spans="1:97">
      <c r="H599" s="36"/>
      <c r="Q599" s="34"/>
      <c r="R599" s="34"/>
      <c r="S599" s="34"/>
      <c r="T599" s="34"/>
      <c r="U599" s="34"/>
      <c r="V599" s="34"/>
    </row>
    <row r="600" spans="1:97">
      <c r="H600" s="36"/>
      <c r="Q600" s="34"/>
      <c r="R600" s="34"/>
      <c r="S600" s="34"/>
      <c r="T600" s="34"/>
      <c r="U600" s="34"/>
      <c r="V600" s="34"/>
    </row>
    <row r="601" spans="1:97">
      <c r="H601" s="36"/>
      <c r="Q601" s="34"/>
      <c r="R601" s="34"/>
      <c r="S601" s="34"/>
      <c r="T601" s="34"/>
      <c r="U601" s="34"/>
      <c r="V601" s="34"/>
    </row>
    <row r="602" spans="1:97">
      <c r="H602" s="36"/>
      <c r="Q602" s="34"/>
      <c r="R602" s="34"/>
      <c r="S602" s="34"/>
      <c r="T602" s="34"/>
      <c r="U602" s="34"/>
      <c r="V602" s="34"/>
    </row>
    <row r="603" spans="1:97">
      <c r="H603" s="36"/>
      <c r="Q603" s="34"/>
      <c r="R603" s="34"/>
      <c r="S603" s="34"/>
      <c r="T603" s="34"/>
      <c r="U603" s="34"/>
      <c r="V603" s="34"/>
    </row>
    <row r="604" spans="1:97">
      <c r="H604" s="36"/>
      <c r="Q604" s="34"/>
      <c r="R604" s="34"/>
      <c r="S604" s="34"/>
      <c r="T604" s="34"/>
      <c r="U604" s="34"/>
      <c r="V604" s="34"/>
    </row>
    <row r="605" spans="1:97">
      <c r="H605" s="36"/>
      <c r="Q605" s="34"/>
      <c r="R605" s="34"/>
      <c r="S605" s="34"/>
      <c r="T605" s="34"/>
      <c r="U605" s="34"/>
      <c r="V605" s="34"/>
    </row>
    <row r="606" spans="1:97">
      <c r="H606" s="36"/>
    </row>
    <row r="607" spans="1:97">
      <c r="H607" s="36"/>
    </row>
    <row r="608" spans="1:97">
      <c r="H608" s="36"/>
    </row>
    <row r="609" spans="8:8">
      <c r="H609" s="36"/>
    </row>
    <row r="610" spans="8:8">
      <c r="H610" s="36"/>
    </row>
    <row r="611" spans="8:8">
      <c r="H611" s="36"/>
    </row>
    <row r="612" spans="8:8">
      <c r="H612" s="36"/>
    </row>
    <row r="613" spans="8:8">
      <c r="H613" s="36"/>
    </row>
    <row r="614" spans="8:8">
      <c r="H614" s="36"/>
    </row>
    <row r="615" spans="8:8">
      <c r="H615" s="36"/>
    </row>
    <row r="616" spans="8:8">
      <c r="H616" s="36"/>
    </row>
    <row r="617" spans="8:8">
      <c r="H617" s="36"/>
    </row>
    <row r="618" spans="8:8">
      <c r="H618" s="36"/>
    </row>
    <row r="619" spans="8:8">
      <c r="H619" s="36"/>
    </row>
    <row r="620" spans="8:8">
      <c r="H620" s="36"/>
    </row>
    <row r="621" spans="8:8">
      <c r="H621" s="36"/>
    </row>
    <row r="622" spans="8:8">
      <c r="H622" s="36"/>
    </row>
    <row r="623" spans="8:8">
      <c r="H623" s="36"/>
    </row>
    <row r="624" spans="8:8">
      <c r="H624" s="36"/>
    </row>
    <row r="625" spans="8:8">
      <c r="H625" s="36"/>
    </row>
    <row r="626" spans="8:8">
      <c r="H626" s="36"/>
    </row>
    <row r="627" spans="8:8">
      <c r="H627" s="36"/>
    </row>
    <row r="628" spans="8:8">
      <c r="H628" s="36"/>
    </row>
    <row r="629" spans="8:8">
      <c r="H629" s="36"/>
    </row>
    <row r="630" spans="8:8">
      <c r="H630" s="36"/>
    </row>
    <row r="631" spans="8:8">
      <c r="H631" s="36"/>
    </row>
    <row r="632" spans="8:8">
      <c r="H632" s="36"/>
    </row>
    <row r="633" spans="8:8">
      <c r="H633" s="36"/>
    </row>
    <row r="634" spans="8:8">
      <c r="H634" s="36"/>
    </row>
    <row r="635" spans="8:8">
      <c r="H635" s="36"/>
    </row>
    <row r="636" spans="8:8">
      <c r="H636" s="36"/>
    </row>
    <row r="637" spans="8:8">
      <c r="H637" s="36"/>
    </row>
    <row r="638" spans="8:8">
      <c r="H638" s="36"/>
    </row>
    <row r="639" spans="8:8">
      <c r="H639" s="36"/>
    </row>
    <row r="640" spans="8:8">
      <c r="H640" s="36"/>
    </row>
    <row r="641" spans="8:8">
      <c r="H641" s="36"/>
    </row>
    <row r="642" spans="8:8">
      <c r="H642" s="36"/>
    </row>
    <row r="643" spans="8:8">
      <c r="H643" s="36"/>
    </row>
    <row r="644" spans="8:8">
      <c r="H644" s="36"/>
    </row>
    <row r="645" spans="8:8">
      <c r="H645" s="36"/>
    </row>
    <row r="646" spans="8:8">
      <c r="H646" s="36"/>
    </row>
    <row r="647" spans="8:8">
      <c r="H647" s="36"/>
    </row>
    <row r="648" spans="8:8">
      <c r="H648" s="36"/>
    </row>
    <row r="649" spans="8:8">
      <c r="H649" s="36"/>
    </row>
    <row r="650" spans="8:8">
      <c r="H650" s="36"/>
    </row>
    <row r="651" spans="8:8">
      <c r="H651" s="36"/>
    </row>
    <row r="652" spans="8:8">
      <c r="H652" s="36"/>
    </row>
    <row r="653" spans="8:8">
      <c r="H653" s="36"/>
    </row>
    <row r="654" spans="8:8">
      <c r="H654" s="36"/>
    </row>
    <row r="655" spans="8:8">
      <c r="H655" s="36"/>
    </row>
    <row r="656" spans="8:8">
      <c r="H656" s="36"/>
    </row>
    <row r="657" spans="8:8">
      <c r="H657" s="36"/>
    </row>
    <row r="658" spans="8:8">
      <c r="H658" s="36"/>
    </row>
    <row r="659" spans="8:8">
      <c r="H659" s="36"/>
    </row>
    <row r="660" spans="8:8">
      <c r="H660" s="36"/>
    </row>
    <row r="661" spans="8:8">
      <c r="H661" s="36"/>
    </row>
    <row r="662" spans="8:8">
      <c r="H662" s="36"/>
    </row>
    <row r="663" spans="8:8">
      <c r="H663" s="36"/>
    </row>
    <row r="664" spans="8:8">
      <c r="H664" s="36"/>
    </row>
    <row r="665" spans="8:8">
      <c r="H665" s="36"/>
    </row>
    <row r="666" spans="8:8">
      <c r="H666" s="36"/>
    </row>
    <row r="667" spans="8:8">
      <c r="H667" s="36"/>
    </row>
    <row r="668" spans="8:8">
      <c r="H668" s="36"/>
    </row>
    <row r="669" spans="8:8">
      <c r="H669" s="36"/>
    </row>
    <row r="670" spans="8:8">
      <c r="H670" s="36"/>
    </row>
    <row r="671" spans="8:8">
      <c r="H671" s="36"/>
    </row>
    <row r="672" spans="8:8">
      <c r="H672" s="36"/>
    </row>
    <row r="673" spans="8:8">
      <c r="H673" s="36"/>
    </row>
    <row r="674" spans="8:8">
      <c r="H674" s="36"/>
    </row>
    <row r="675" spans="8:8">
      <c r="H675" s="36"/>
    </row>
    <row r="676" spans="8:8">
      <c r="H676" s="36"/>
    </row>
    <row r="677" spans="8:8">
      <c r="H677" s="36"/>
    </row>
    <row r="678" spans="8:8">
      <c r="H678" s="36"/>
    </row>
    <row r="679" spans="8:8">
      <c r="H679" s="36"/>
    </row>
    <row r="680" spans="8:8">
      <c r="H680" s="36"/>
    </row>
    <row r="681" spans="8:8">
      <c r="H681" s="36"/>
    </row>
    <row r="682" spans="8:8">
      <c r="H682" s="36"/>
    </row>
    <row r="683" spans="8:8">
      <c r="H683" s="36"/>
    </row>
  </sheetData>
  <mergeCells count="16">
    <mergeCell ref="I1:P3"/>
    <mergeCell ref="AE3:AO3"/>
    <mergeCell ref="Q1:AB3"/>
    <mergeCell ref="AE5:AH5"/>
    <mergeCell ref="AE6:AH6"/>
    <mergeCell ref="AE18:AN18"/>
    <mergeCell ref="AE7:AH7"/>
    <mergeCell ref="AE8:AH8"/>
    <mergeCell ref="AE19:AN19"/>
    <mergeCell ref="AE20:AN20"/>
    <mergeCell ref="AE10:AH10"/>
    <mergeCell ref="AE13:AN13"/>
    <mergeCell ref="AE14:AN14"/>
    <mergeCell ref="AE15:AN15"/>
    <mergeCell ref="AE16:AN16"/>
    <mergeCell ref="AE17:AN17"/>
  </mergeCells>
  <conditionalFormatting sqref="AX5:AX104 S105:S559 A5:A104">
    <cfRule type="expression" dxfId="5" priority="142">
      <formula>OR(A5=2,A5=4,A5=6,A5=8,A5=10,A5=11,A5=13,A5=15,A5=17,A5=20,A5=22,A5=24,A5=26,A5=28,A5=29,A5=31,A5=33,A5=35)</formula>
    </cfRule>
    <cfRule type="expression" dxfId="4" priority="143">
      <formula>OR(A5=1,A5=3,A5=5,A5=7,A5=9,A5=12,A5=14,A5=16,A5=18,A5=19,A5=21,A5=23,A5=25,A5=27,A5=30,A5=32,A5=34,A5=36)</formula>
    </cfRule>
    <cfRule type="expression" dxfId="3" priority="144">
      <formula>ISBLANK(A5)=FALSE</formula>
    </cfRule>
  </conditionalFormatting>
  <dataValidations count="1">
    <dataValidation type="list" allowBlank="1" showErrorMessage="1" sqref="AX2 A2:E2">
      <formula1>"yes,no"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71" zoomScaleNormal="171" workbookViewId="0">
      <selection activeCellId="1" sqref="R105 A1"/>
    </sheetView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71" zoomScaleNormal="171" workbookViewId="0">
      <selection activeCellId="1" sqref="R105 A1"/>
    </sheetView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2013-02-28T14:36:14Z</dcterms:created>
  <dcterms:modified xsi:type="dcterms:W3CDTF">2013-07-12T21:10:22Z</dcterms:modified>
</cp:coreProperties>
</file>