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-45" yWindow="-60" windowWidth="18195" windowHeight="89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3" i="1" l="1"/>
  <c r="J40" i="1" s="1"/>
  <c r="H12" i="1"/>
  <c r="J34" i="1" s="1"/>
  <c r="H11" i="1"/>
  <c r="J28" i="1" s="1"/>
  <c r="H10" i="1"/>
  <c r="J22" i="1" s="1"/>
  <c r="H9" i="1"/>
  <c r="J16" i="1" s="1"/>
  <c r="G13" i="1"/>
  <c r="J39" i="1" s="1"/>
  <c r="G12" i="1"/>
  <c r="J33" i="1" s="1"/>
  <c r="G11" i="1"/>
  <c r="J27" i="1" s="1"/>
  <c r="G10" i="1"/>
  <c r="J21" i="1" s="1"/>
  <c r="G9" i="1"/>
  <c r="J15" i="1" s="1"/>
  <c r="F13" i="1"/>
  <c r="J38" i="1" s="1"/>
  <c r="F12" i="1"/>
  <c r="J32" i="1" s="1"/>
  <c r="F11" i="1"/>
  <c r="J26" i="1" s="1"/>
  <c r="F10" i="1"/>
  <c r="J20" i="1" s="1"/>
  <c r="F9" i="1"/>
  <c r="J14" i="1" s="1"/>
  <c r="E13" i="1"/>
  <c r="J37" i="1" s="1"/>
  <c r="E12" i="1"/>
  <c r="J31" i="1" s="1"/>
  <c r="E11" i="1"/>
  <c r="J25" i="1" s="1"/>
  <c r="E10" i="1"/>
  <c r="J19" i="1" s="1"/>
  <c r="E9" i="1"/>
  <c r="J13" i="1" s="1"/>
  <c r="D13" i="1"/>
  <c r="J36" i="1" s="1"/>
  <c r="D12" i="1"/>
  <c r="J30" i="1" s="1"/>
  <c r="D11" i="1"/>
  <c r="J24" i="1" s="1"/>
  <c r="D10" i="1"/>
  <c r="J18" i="1" s="1"/>
  <c r="C13" i="1"/>
  <c r="J35" i="1" s="1"/>
  <c r="C12" i="1"/>
  <c r="J29" i="1" s="1"/>
  <c r="C11" i="1"/>
  <c r="J23" i="1" s="1"/>
  <c r="C10" i="1"/>
  <c r="J17" i="1" s="1"/>
  <c r="C9" i="1"/>
  <c r="J11" i="1" s="1"/>
  <c r="D9" i="1"/>
  <c r="J12" i="1" s="1"/>
  <c r="M39" i="1" l="1"/>
  <c r="M41" i="1"/>
  <c r="A6" i="1" l="1"/>
  <c r="C8" i="1" l="1"/>
  <c r="J5" i="1" s="1"/>
  <c r="D7" i="1"/>
  <c r="O7" i="1"/>
  <c r="N8" i="1" l="1"/>
  <c r="U5" i="1" s="1"/>
  <c r="W8" i="1" s="1"/>
  <c r="X8" i="1" l="1"/>
  <c r="Q11" i="1"/>
  <c r="U26" i="1" s="1"/>
  <c r="AC11" i="1" s="1"/>
  <c r="S11" i="1"/>
  <c r="U28" i="1" s="1"/>
  <c r="AG11" i="1" s="1"/>
  <c r="AI5" i="1"/>
  <c r="Q14" i="1"/>
  <c r="H8" i="1" l="1"/>
  <c r="J10" i="1" l="1"/>
  <c r="S8" i="1" s="1"/>
  <c r="U10" i="1" s="1"/>
  <c r="AG8" i="1" s="1"/>
  <c r="T7" i="1"/>
  <c r="R11" i="1" l="1"/>
  <c r="U27" i="1" s="1"/>
  <c r="AE11" i="1" s="1"/>
  <c r="S10" i="1"/>
  <c r="U22" i="1" s="1"/>
  <c r="AG10" i="1" s="1"/>
  <c r="P9" i="1" l="1"/>
  <c r="U13" i="1" s="1"/>
  <c r="AA9" i="1" s="1"/>
  <c r="AH11" i="1"/>
  <c r="AD11" i="1"/>
  <c r="N10" i="1"/>
  <c r="U17" i="1" l="1"/>
  <c r="W10" i="1" s="1"/>
  <c r="N9" i="1"/>
  <c r="U11" i="1" s="1"/>
  <c r="AF11" i="1"/>
  <c r="AH10" i="1"/>
  <c r="AB9" i="1"/>
  <c r="W9" i="1" l="1"/>
  <c r="X9" i="1" s="1"/>
  <c r="P13" i="1"/>
  <c r="U37" i="1" s="1"/>
  <c r="AA13" i="1" s="1"/>
  <c r="X10" i="1"/>
  <c r="Q10" i="1"/>
  <c r="U20" i="1" s="1"/>
  <c r="AC10" i="1" s="1"/>
  <c r="O11" i="1"/>
  <c r="U24" i="1" s="1"/>
  <c r="Y11" i="1" s="1"/>
  <c r="Q9" i="1"/>
  <c r="U14" i="1" s="1"/>
  <c r="AC9" i="1" s="1"/>
  <c r="P10" i="1"/>
  <c r="U19" i="1" s="1"/>
  <c r="AA10" i="1" s="1"/>
  <c r="R12" i="1"/>
  <c r="U33" i="1" s="1"/>
  <c r="AE12" i="1" s="1"/>
  <c r="P11" i="1"/>
  <c r="U25" i="1" s="1"/>
  <c r="AA11" i="1" s="1"/>
  <c r="G8" i="1"/>
  <c r="R10" i="1"/>
  <c r="U21" i="1" s="1"/>
  <c r="AE10" i="1" s="1"/>
  <c r="N12" i="1"/>
  <c r="U29" i="1" s="1"/>
  <c r="W12" i="1" s="1"/>
  <c r="N13" i="1"/>
  <c r="U35" i="1" s="1"/>
  <c r="W13" i="1" s="1"/>
  <c r="S12" i="1"/>
  <c r="U34" i="1" s="1"/>
  <c r="AG12" i="1" s="1"/>
  <c r="E8" i="1"/>
  <c r="F8" i="1"/>
  <c r="P12" i="1"/>
  <c r="U31" i="1" s="1"/>
  <c r="AA12" i="1" s="1"/>
  <c r="O10" i="1"/>
  <c r="U18" i="1" s="1"/>
  <c r="Y10" i="1" s="1"/>
  <c r="D8" i="1"/>
  <c r="J6" i="1" s="1"/>
  <c r="O8" i="1" s="1"/>
  <c r="R9" i="1"/>
  <c r="U15" i="1" s="1"/>
  <c r="AE9" i="1" s="1"/>
  <c r="O12" i="1"/>
  <c r="U30" i="1" s="1"/>
  <c r="Y12" i="1" s="1"/>
  <c r="O13" i="1"/>
  <c r="U36" i="1" s="1"/>
  <c r="Y13" i="1" s="1"/>
  <c r="S9" i="1"/>
  <c r="U16" i="1" s="1"/>
  <c r="AG9" i="1" s="1"/>
  <c r="N11" i="1"/>
  <c r="U23" i="1" s="1"/>
  <c r="W11" i="1" s="1"/>
  <c r="Q12" i="1"/>
  <c r="U32" i="1" s="1"/>
  <c r="AC12" i="1" s="1"/>
  <c r="J9" i="1" l="1"/>
  <c r="R8" i="1" s="1"/>
  <c r="U9" i="1" s="1"/>
  <c r="AE8" i="1" s="1"/>
  <c r="J7" i="1"/>
  <c r="P8" i="1" s="1"/>
  <c r="U7" i="1" s="1"/>
  <c r="AA8" i="1" s="1"/>
  <c r="J8" i="1"/>
  <c r="Q8" i="1" s="1"/>
  <c r="U8" i="1" s="1"/>
  <c r="AC8" i="1" s="1"/>
  <c r="Q13" i="1"/>
  <c r="U38" i="1" s="1"/>
  <c r="AC13" i="1" s="1"/>
  <c r="O9" i="1"/>
  <c r="U12" i="1" s="1"/>
  <c r="Y9" i="1" s="1"/>
  <c r="U6" i="1"/>
  <c r="Y8" i="1" s="1"/>
  <c r="R13" i="1"/>
  <c r="U39" i="1" s="1"/>
  <c r="AE13" i="1" s="1"/>
  <c r="S13" i="1"/>
  <c r="U40" i="1" s="1"/>
  <c r="AG13" i="1" s="1"/>
  <c r="AB13" i="1"/>
  <c r="X13" i="1" l="1"/>
  <c r="Z11" i="1"/>
  <c r="Z13" i="1"/>
  <c r="AF9" i="1"/>
  <c r="X11" i="1"/>
  <c r="AH9" i="1"/>
  <c r="AD10" i="1"/>
  <c r="AF12" i="1"/>
  <c r="AH12" i="1"/>
  <c r="AD12" i="1"/>
  <c r="AD9" i="1"/>
  <c r="Z10" i="1"/>
  <c r="Z9" i="1"/>
  <c r="AB11" i="1"/>
  <c r="AB10" i="1"/>
  <c r="AF10" i="1"/>
  <c r="AB12" i="1"/>
  <c r="Z12" i="1"/>
  <c r="AH13" i="1"/>
  <c r="AF13" i="1"/>
  <c r="AD13" i="1"/>
  <c r="AI9" i="1" l="1"/>
  <c r="T9" i="1" s="1"/>
  <c r="X12" i="1"/>
  <c r="AI12" i="1" s="1"/>
  <c r="T12" i="1" s="1"/>
  <c r="AI11" i="1"/>
  <c r="T11" i="1" s="1"/>
  <c r="AI13" i="1"/>
  <c r="T13" i="1" s="1"/>
  <c r="AI10" i="1"/>
  <c r="T10" i="1" s="1"/>
  <c r="AB8" i="1"/>
  <c r="AD8" i="1"/>
  <c r="AH8" i="1"/>
  <c r="AF8" i="1"/>
  <c r="Z8" i="1" l="1"/>
  <c r="AI8" i="1" s="1"/>
  <c r="T8" i="1" l="1"/>
  <c r="T14" i="1" s="1"/>
</calcChain>
</file>

<file path=xl/sharedStrings.xml><?xml version="1.0" encoding="utf-8"?>
<sst xmlns="http://schemas.openxmlformats.org/spreadsheetml/2006/main" count="48" uniqueCount="8">
  <si>
    <t>Black numbers =2,4,6,8,10,11,13,15,17,20,22,24,26,28,29,31,33,35</t>
  </si>
  <si>
    <t>#</t>
  </si>
  <si>
    <t>RB</t>
  </si>
  <si>
    <t>R</t>
  </si>
  <si>
    <t>B</t>
  </si>
  <si>
    <t>Red/Black</t>
  </si>
  <si>
    <t>Red numbers    =1,3,5,7,9,12,14,16,18,19,21,23,25,27,30,32,34,36</t>
  </si>
  <si>
    <t>isna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</si>
</sst>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_ ;[Red]\-0\ "/>
  </numFmts>
  <fonts count="14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sz val="11"/>
      <color rgb="FF0061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rgb="FF99336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65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2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6">
    <xf numFmtId="0" fontId="0" fillId="0" borderId="0" xfId="0"/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0" fontId="4" fillId="3" borderId="0" xfId="0" applyFont="1" applyFill="1" applyAlignment="1">
      <alignment horizontal="center" vertical="center"/>
    </xf>
    <xf numFmtId="0" fontId="1" fillId="4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Protection="1"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0" fillId="7" borderId="13" xfId="0" applyFill="1" applyBorder="1"/>
    <xf numFmtId="0" fontId="0" fillId="7" borderId="12" xfId="0" applyFill="1" applyBorder="1"/>
    <xf numFmtId="0" fontId="0" fillId="7" borderId="14" xfId="0" applyFill="1" applyBorder="1"/>
    <xf numFmtId="0" fontId="0" fillId="7" borderId="11" xfId="0" applyFill="1" applyBorder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165" fontId="0" fillId="0" borderId="0" xfId="0" applyNumberFormat="1" applyProtection="1"/>
    <xf numFmtId="165" fontId="0" fillId="0" borderId="0" xfId="0" applyNumberFormat="1" applyBorder="1" applyProtection="1"/>
    <xf numFmtId="165" fontId="5" fillId="0" borderId="16" xfId="0" applyNumberFormat="1" applyFont="1" applyBorder="1" applyAlignment="1" applyProtection="1">
      <alignment horizontal="center"/>
    </xf>
    <xf numFmtId="165" fontId="5" fillId="0" borderId="17" xfId="0" applyNumberFormat="1" applyFont="1" applyBorder="1" applyAlignment="1" applyProtection="1">
      <alignment horizontal="center"/>
    </xf>
    <xf numFmtId="0" fontId="8" fillId="8" borderId="0" xfId="0" applyFont="1" applyFill="1" applyBorder="1" applyAlignment="1">
      <alignment horizontal="center" textRotation="90"/>
    </xf>
    <xf numFmtId="0" fontId="0" fillId="8" borderId="0" xfId="0" applyFont="1" applyFill="1" applyBorder="1" applyAlignment="1">
      <alignment horizontal="center"/>
    </xf>
    <xf numFmtId="0" fontId="0" fillId="4" borderId="13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0" borderId="0" xfId="0" applyBorder="1"/>
    <xf numFmtId="0" fontId="8" fillId="0" borderId="0" xfId="0" applyFont="1" applyFill="1" applyBorder="1" applyAlignment="1">
      <alignment horizontal="center" textRotation="90"/>
    </xf>
    <xf numFmtId="0" fontId="0" fillId="0" borderId="0" xfId="0" applyFill="1" applyBorder="1"/>
    <xf numFmtId="0" fontId="0" fillId="4" borderId="25" xfId="0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0" fillId="0" borderId="5" xfId="0" applyBorder="1"/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0" fillId="0" borderId="0" xfId="0" applyFont="1" applyFill="1" applyBorder="1" applyAlignment="1" applyProtection="1">
      <alignment horizontal="center" vertical="center"/>
    </xf>
    <xf numFmtId="0" fontId="0" fillId="7" borderId="26" xfId="0" applyFill="1" applyBorder="1" applyAlignment="1">
      <alignment vertical="center"/>
    </xf>
    <xf numFmtId="0" fontId="5" fillId="7" borderId="27" xfId="0" applyFont="1" applyFill="1" applyBorder="1" applyAlignment="1" applyProtection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0" fillId="9" borderId="0" xfId="0" applyFill="1" applyProtection="1">
      <protection locked="0"/>
    </xf>
    <xf numFmtId="164" fontId="0" fillId="9" borderId="0" xfId="0" applyNumberFormat="1" applyFill="1" applyProtection="1">
      <protection locked="0"/>
    </xf>
    <xf numFmtId="0" fontId="5" fillId="6" borderId="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9" fillId="7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9"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 tint="-0.24994659260841701"/>
      </font>
      <numFmt numFmtId="30" formatCode="@"/>
      <fill>
        <gradientFill type="path" left="0.5" right="0.5" top="0.5" bottom="0.5">
          <stop position="0">
            <color theme="0" tint="-0.34900967436750391"/>
          </stop>
          <stop position="1">
            <color theme="1"/>
          </stop>
        </gradientFill>
      </fill>
    </dxf>
    <dxf>
      <font>
        <b val="0"/>
        <i val="0"/>
        <color rgb="FFC00000"/>
      </font>
      <numFmt numFmtId="30" formatCode="@"/>
      <fill>
        <gradientFill type="path" left="0.5" right="0.5" top="0.5" bottom="0.5">
          <stop position="0">
            <color rgb="FFFF0000"/>
          </stop>
          <stop position="1">
            <color rgb="FFC00000"/>
          </stop>
        </gradient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3</xdr:row>
          <xdr:rowOff>66675</xdr:rowOff>
        </xdr:from>
        <xdr:to>
          <xdr:col>8</xdr:col>
          <xdr:colOff>295275</xdr:colOff>
          <xdr:row>5</xdr:row>
          <xdr:rowOff>238125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en-GB" sz="2800" b="1" i="0" u="none" strike="noStrike" baseline="0">
                  <a:solidFill>
                    <a:srgbClr val="993366"/>
                  </a:solidFill>
                  <a:latin typeface="Calibri"/>
                  <a:cs typeface="Calibri"/>
                </a:rPr>
                <a:t>Click Here to </a:t>
              </a:r>
            </a:p>
            <a:p>
              <a:pPr algn="ctr" rtl="0">
                <a:defRPr sz="1000"/>
              </a:pPr>
              <a:r>
                <a:rPr lang="en-GB" sz="2800" b="1" i="0" u="none" strike="noStrike" baseline="0">
                  <a:solidFill>
                    <a:srgbClr val="993366"/>
                  </a:solidFill>
                  <a:latin typeface="Calibri"/>
                  <a:cs typeface="Calibri"/>
                </a:rPr>
                <a:t>Reset Spins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M1138"/>
  <sheetViews>
    <sheetView tabSelected="1" topLeftCell="A4" zoomScale="80" zoomScaleNormal="80" workbookViewId="0">
      <pane ySplit="11" topLeftCell="A15" activePane="bottomLeft" state="frozen"/>
      <selection activeCell="A4" sqref="A4"/>
      <selection pane="bottomLeft" activeCell="A7" sqref="A7:A90"/>
    </sheetView>
  </sheetViews>
  <sheetFormatPr defaultRowHeight="15" x14ac:dyDescent="0.25"/>
  <cols>
    <col min="1" max="1" width="6.42578125" style="4" customWidth="1"/>
    <col min="2" max="2" width="6.85546875" customWidth="1"/>
    <col min="3" max="8" width="7.7109375" customWidth="1"/>
    <col min="9" max="9" width="5.28515625" customWidth="1"/>
    <col min="10" max="10" width="5.7109375" style="21" customWidth="1"/>
    <col min="11" max="11" width="0.140625" style="21" hidden="1" customWidth="1"/>
    <col min="12" max="12" width="0.28515625" hidden="1" customWidth="1"/>
    <col min="13" max="13" width="9.42578125" customWidth="1"/>
    <col min="14" max="19" width="7.7109375" customWidth="1"/>
    <col min="20" max="20" width="11.42578125" customWidth="1"/>
    <col min="21" max="21" width="4.85546875" style="21" customWidth="1"/>
    <col min="22" max="22" width="5.28515625" style="21" customWidth="1"/>
    <col min="23" max="34" width="4.85546875" customWidth="1"/>
    <col min="35" max="35" width="4.5703125" customWidth="1"/>
    <col min="36" max="36" width="3.5703125" customWidth="1"/>
  </cols>
  <sheetData>
    <row r="1" spans="1:39" x14ac:dyDescent="0.25">
      <c r="A1" s="3"/>
      <c r="B1" s="1"/>
      <c r="J1" s="19"/>
      <c r="K1" s="19"/>
      <c r="U1" s="19"/>
      <c r="V1" s="19"/>
    </row>
    <row r="2" spans="1:39" x14ac:dyDescent="0.25">
      <c r="J2" s="19"/>
      <c r="K2" s="19"/>
      <c r="U2" s="19"/>
      <c r="V2" s="19"/>
    </row>
    <row r="3" spans="1:39" ht="15.75" thickBot="1" x14ac:dyDescent="0.3">
      <c r="J3" s="20"/>
      <c r="K3" s="20"/>
      <c r="U3" s="20"/>
      <c r="V3" s="20"/>
    </row>
    <row r="4" spans="1:39" ht="56.25" customHeight="1" thickBot="1" x14ac:dyDescent="0.3">
      <c r="A4" s="52"/>
      <c r="B4" s="40"/>
      <c r="C4" s="41"/>
      <c r="D4" s="41"/>
      <c r="E4" s="41"/>
      <c r="F4" s="41"/>
      <c r="G4" s="41"/>
      <c r="H4" s="41"/>
      <c r="I4" s="42"/>
      <c r="J4" s="31" t="s">
        <v>5</v>
      </c>
      <c r="K4" s="36"/>
      <c r="U4" s="31" t="s">
        <v>5</v>
      </c>
      <c r="V4" s="36"/>
      <c r="AK4" s="17" t="s">
        <v>1</v>
      </c>
      <c r="AL4" s="17" t="s">
        <v>2</v>
      </c>
    </row>
    <row r="5" spans="1:39" ht="24.75" customHeight="1" thickTop="1" x14ac:dyDescent="0.25">
      <c r="A5" s="53"/>
      <c r="B5" s="43"/>
      <c r="C5" s="35"/>
      <c r="D5" s="35"/>
      <c r="E5" s="35"/>
      <c r="F5" s="35"/>
      <c r="G5" s="35"/>
      <c r="H5" s="35"/>
      <c r="I5" s="44"/>
      <c r="J5" s="32" t="str">
        <f>IF(ISNA(VLOOKUP(C8,$AK$5:$AL$41,2,0)),"-",VLOOKUP(C8,$AK$5:$AL$41,2,0))</f>
        <v>-</v>
      </c>
      <c r="K5" s="20"/>
      <c r="U5" s="32" t="str">
        <f>IF(ISNA(VLOOKUP(N8,$AK$5:$AL$41,2,0)),"-",VLOOKUP(N8,$AK$5:$AL$41,2,0))</f>
        <v>-</v>
      </c>
      <c r="V5" s="20"/>
      <c r="X5" t="s">
        <v>7</v>
      </c>
      <c r="Z5" t="s">
        <v>7</v>
      </c>
      <c r="AB5" t="s">
        <v>7</v>
      </c>
      <c r="AD5" t="s">
        <v>7</v>
      </c>
      <c r="AF5" t="s">
        <v>7</v>
      </c>
      <c r="AH5" t="s">
        <v>7</v>
      </c>
      <c r="AI5" s="56" t="str">
        <f>"Row Totals"</f>
        <v>Row Totals</v>
      </c>
      <c r="AK5" s="17">
        <v>0</v>
      </c>
      <c r="AL5" s="17">
        <v>0</v>
      </c>
    </row>
    <row r="6" spans="1:39" ht="23.25" customHeight="1" thickBot="1" x14ac:dyDescent="0.3">
      <c r="A6" s="48" t="str">
        <f>"Spins"</f>
        <v>Spins</v>
      </c>
      <c r="B6" s="45"/>
      <c r="C6" s="46"/>
      <c r="D6" s="46"/>
      <c r="E6" s="46"/>
      <c r="F6" s="46"/>
      <c r="G6" s="46"/>
      <c r="H6" s="46"/>
      <c r="I6" s="47"/>
      <c r="J6" s="32" t="str">
        <f>IF(ISNA(VLOOKUP(D8,$AK$5:$AL$41,2,0)),"-",VLOOKUP(D8,$AK$5:$AL$41,2,0))</f>
        <v>-</v>
      </c>
      <c r="K6" s="20"/>
      <c r="U6" s="32" t="str">
        <f>IF(ISNA(VLOOKUP(O8,$AK$5:$AL$41,2,0)),"-",VLOOKUP(O8,$AK$5:$AL$41,2,0))</f>
        <v>-</v>
      </c>
      <c r="AI6" s="57"/>
      <c r="AK6" s="17">
        <v>1</v>
      </c>
      <c r="AL6" s="17" t="s">
        <v>3</v>
      </c>
    </row>
    <row r="7" spans="1:39" ht="30" customHeight="1" thickTop="1" thickBot="1" x14ac:dyDescent="0.3">
      <c r="A7" s="12"/>
      <c r="B7" s="38"/>
      <c r="C7" s="7"/>
      <c r="D7" s="61" t="str">
        <f>"Input 36 Spins"</f>
        <v>Input 36 Spins</v>
      </c>
      <c r="E7" s="61"/>
      <c r="F7" s="61"/>
      <c r="G7" s="61"/>
      <c r="H7" s="39"/>
      <c r="I7" s="39"/>
      <c r="J7" s="32" t="str">
        <f>IF(ISNA(VLOOKUP(E8,$AK$5:$AL$41,2,0)),"-",VLOOKUP(E8,$AK$5:$AL$41,2,0))</f>
        <v>-</v>
      </c>
      <c r="K7" s="20"/>
      <c r="M7" s="64"/>
      <c r="N7" s="65"/>
      <c r="O7" s="58" t="str">
        <f>"Betting Pallet"</f>
        <v>Betting Pallet</v>
      </c>
      <c r="P7" s="58"/>
      <c r="Q7" s="58"/>
      <c r="R7" s="58"/>
      <c r="S7" s="16"/>
      <c r="T7" s="49" t="str">
        <f>"Profit/Loss"</f>
        <v>Profit/Loss</v>
      </c>
      <c r="U7" s="32" t="str">
        <f>IF(ISNA(VLOOKUP(P8,$AK$5:$AL$41,2,0)),"-",VLOOKUP(P8,$AK$5:$AL$41,2,0))</f>
        <v>-</v>
      </c>
      <c r="AI7" s="57"/>
      <c r="AK7" s="17">
        <v>2</v>
      </c>
      <c r="AL7" s="17" t="s">
        <v>4</v>
      </c>
      <c r="AM7" s="4" t="s">
        <v>0</v>
      </c>
    </row>
    <row r="8" spans="1:39" ht="36" customHeight="1" thickBot="1" x14ac:dyDescent="0.35">
      <c r="A8" s="12"/>
      <c r="B8" s="6"/>
      <c r="C8" s="22" t="str">
        <f>IF($A13&lt;&gt;"",$A13,"")</f>
        <v/>
      </c>
      <c r="D8" s="24" t="str">
        <f>IF($A19&lt;&gt;"",$A19,"")</f>
        <v/>
      </c>
      <c r="E8" s="23" t="str">
        <f>IF($A25&lt;&gt;"",$A25,"")</f>
        <v/>
      </c>
      <c r="F8" s="23" t="str">
        <f>IF($A23&lt;&gt;"",$A23,"")</f>
        <v/>
      </c>
      <c r="G8" s="23" t="str">
        <f>IF($A31&lt;&gt;"",$A31,"")</f>
        <v/>
      </c>
      <c r="H8" s="25" t="str">
        <f>IF($A38&lt;&gt;"",$A38,"")</f>
        <v/>
      </c>
      <c r="I8" s="33"/>
      <c r="J8" s="32" t="str">
        <f>IF(ISNA(VLOOKUP(F8,$AK$5:$AL$41,2,0)),"-",VLOOKUP(F8,$AK$5:$AL$41,2,0))</f>
        <v>-</v>
      </c>
      <c r="K8" s="20"/>
      <c r="M8" s="13"/>
      <c r="N8" s="54" t="str">
        <f>IF($A$43&lt;&gt;"",$A$43,IF($J$5="B","R",IF($J$5="R","B","-")))</f>
        <v>-</v>
      </c>
      <c r="O8" s="54" t="str">
        <f>IF($A$44&lt;&gt;"",$A$44,IF($J$6="B","R",IF($J$6="R","B","-")))</f>
        <v>-</v>
      </c>
      <c r="P8" s="54" t="str">
        <f>IF($A$45&lt;&gt;"",$A$45,IF($J$7="B","R",IF($J$7="R","B","-")))</f>
        <v>-</v>
      </c>
      <c r="Q8" s="54" t="str">
        <f>IF($A$46&lt;&gt;"",$A$46,IF($J$8="B","R",IF($J$8="R","B","-")))</f>
        <v>-</v>
      </c>
      <c r="R8" s="54" t="str">
        <f>IF($A$47&lt;&gt;"",$A$47,IF($J$9="B","R",IF($J$9="R","B","-")))</f>
        <v>-</v>
      </c>
      <c r="S8" s="54" t="str">
        <f>IF($A$48&lt;&gt;"",$A$48,IF($J$10="B","R",IF($J$10="R","B","-")))</f>
        <v>-</v>
      </c>
      <c r="T8" s="50">
        <f>IF($AI8&lt;&gt;"",$AI8,"")</f>
        <v>0</v>
      </c>
      <c r="U8" s="32" t="str">
        <f>IF(ISNA(VLOOKUP(Q8,$AK$5:$AL$41,2,0)),"-",VLOOKUP(Q8,$AK$5:$AL$41,2,0))</f>
        <v>-</v>
      </c>
      <c r="W8" s="27" t="str">
        <f>IF(U5="-","0",IF(U5=J5,-1,1))</f>
        <v>0</v>
      </c>
      <c r="X8" s="27" t="str">
        <f>IF(ISNA(W8),0,W8)</f>
        <v>0</v>
      </c>
      <c r="Y8" s="27" t="str">
        <f>IF(U6="-","0",IF(J6=U6,-1,1))</f>
        <v>0</v>
      </c>
      <c r="Z8" s="27" t="str">
        <f>IF(ISNA(Y8),0,Y8)</f>
        <v>0</v>
      </c>
      <c r="AA8" s="27" t="str">
        <f>IF(U7="-","0",IF(J7=U7,-1,1))</f>
        <v>0</v>
      </c>
      <c r="AB8" s="27" t="str">
        <f>IF(ISNA(AA8),0,AA8)</f>
        <v>0</v>
      </c>
      <c r="AC8" s="27" t="str">
        <f>IF(U8="-","0",IF(J8=U8,-1,1))</f>
        <v>0</v>
      </c>
      <c r="AD8" s="27" t="str">
        <f>IF(ISNA(AC8),0,AC8)</f>
        <v>0</v>
      </c>
      <c r="AE8" s="27" t="str">
        <f>IF(U9="-","0",IF(J9=U9,-1,1))</f>
        <v>0</v>
      </c>
      <c r="AF8" s="27" t="str">
        <f>IF(ISNA(AE8),0,AE8)</f>
        <v>0</v>
      </c>
      <c r="AG8" s="28" t="str">
        <f>IF(U10="-","0",IF(J10=U10,-1,1))</f>
        <v>0</v>
      </c>
      <c r="AH8" s="28" t="str">
        <f>IF(ISNA(AG8),0,AG8)</f>
        <v>0</v>
      </c>
      <c r="AI8" s="29">
        <f>SUM(X8,Z8,AB8,AD8,AF8,AH8)</f>
        <v>0</v>
      </c>
      <c r="AK8" s="17">
        <v>3</v>
      </c>
      <c r="AL8" s="17" t="s">
        <v>3</v>
      </c>
      <c r="AM8" t="s">
        <v>6</v>
      </c>
    </row>
    <row r="9" spans="1:39" ht="36" customHeight="1" thickBot="1" x14ac:dyDescent="0.35">
      <c r="A9" s="12"/>
      <c r="B9" s="7"/>
      <c r="C9" s="22" t="str">
        <f>IF($A30&lt;&gt;"",$A30,"")</f>
        <v/>
      </c>
      <c r="D9" s="24" t="str">
        <f>IF($A34&lt;&gt;"",$A34,"")</f>
        <v/>
      </c>
      <c r="E9" s="23" t="str">
        <f>IF($A8&lt;&gt;"",$A8,"")</f>
        <v/>
      </c>
      <c r="F9" s="23" t="str">
        <f>IF($A37&lt;&gt;"",$A37,"")</f>
        <v/>
      </c>
      <c r="G9" s="23" t="str">
        <f>IF($A18&lt;&gt;"",$A18,"")</f>
        <v/>
      </c>
      <c r="H9" s="25" t="str">
        <f>IF($A12&lt;&gt;"",$A12,"")</f>
        <v/>
      </c>
      <c r="I9" s="33"/>
      <c r="J9" s="32" t="str">
        <f>IF(ISNA(VLOOKUP(G8,$AK$5:$AL$41,2,0)),"-",VLOOKUP(G8,$AK$5:$AL$41,2,0))</f>
        <v>-</v>
      </c>
      <c r="K9" s="20"/>
      <c r="M9" s="13"/>
      <c r="N9" s="54" t="str">
        <f>IF($A$49&lt;&gt;"",$A$49,IF($J$11="B","R",IF($J$11="R","B","-")))</f>
        <v>-</v>
      </c>
      <c r="O9" s="54" t="str">
        <f>IF($A$50&lt;&gt;"",$A$50,IF($J$12="B","R",IF($J$12="R","B","-")))</f>
        <v>-</v>
      </c>
      <c r="P9" s="54" t="str">
        <f>IF($A$51&lt;&gt;"",$A$51,IF($J$13="B","R",IF($J$13="R","B","-")))</f>
        <v>-</v>
      </c>
      <c r="Q9" s="54" t="str">
        <f>IF($A$52&lt;&gt;"",$A$52,IF($J$14="B","R",IF($J$14="R","B","-")))</f>
        <v>-</v>
      </c>
      <c r="R9" s="54" t="str">
        <f>IF($A$53&lt;&gt;"",$A$53,IF($J$15="B","R",IF($J$15="R","B","-")))</f>
        <v>-</v>
      </c>
      <c r="S9" s="54" t="str">
        <f>IF($A$54&lt;&gt;"",$A$54,IF($J$16="B","R",IF($J$16="R","B","-")))</f>
        <v>-</v>
      </c>
      <c r="T9" s="50">
        <f t="shared" ref="T9:T13" si="0">IF($AI9&lt;&gt;"",$AI9,"")</f>
        <v>0</v>
      </c>
      <c r="U9" s="32" t="str">
        <f>IF(ISNA(VLOOKUP(R8,$AK$5:$AL$41,2,0)),"-",VLOOKUP(R8,$AK$5:$AL$41,2,0))</f>
        <v>-</v>
      </c>
      <c r="W9" s="27" t="str">
        <f>IF(U11="-","0",IF(J11=U11,-1,1))</f>
        <v>0</v>
      </c>
      <c r="X9" s="27" t="str">
        <f>IF(ISNA(W9),0,W9)</f>
        <v>0</v>
      </c>
      <c r="Y9" s="27" t="str">
        <f>IF(U12="-","0",IF(J12=U12,-1,1))</f>
        <v>0</v>
      </c>
      <c r="Z9" s="27" t="str">
        <f t="shared" ref="Z9:Z13" si="1">IF(ISNA(Y9),0,Y9)</f>
        <v>0</v>
      </c>
      <c r="AA9" s="27" t="str">
        <f>IF(U13="-","0",IF(J13=U13,-1,1))</f>
        <v>0</v>
      </c>
      <c r="AB9" s="27" t="str">
        <f t="shared" ref="AB9:AB13" si="2">IF(ISNA(AA9),0,AA9)</f>
        <v>0</v>
      </c>
      <c r="AC9" s="27" t="str">
        <f>IF(U14="-","0",IF(J14=U14,-1,1))</f>
        <v>0</v>
      </c>
      <c r="AD9" s="27" t="str">
        <f t="shared" ref="AD9:AD13" si="3">IF(ISNA(AC9),0,AC9)</f>
        <v>0</v>
      </c>
      <c r="AE9" s="27" t="str">
        <f>IF(U15="-","0",IF(J15=U15,-1,1))</f>
        <v>0</v>
      </c>
      <c r="AF9" s="27" t="str">
        <f t="shared" ref="AF9:AF13" si="4">IF(ISNA(AE9),0,AE9)</f>
        <v>0</v>
      </c>
      <c r="AG9" s="28" t="str">
        <f>IF(U16="-","0",IF(J16=U16,-1,1))</f>
        <v>0</v>
      </c>
      <c r="AH9" s="28" t="str">
        <f t="shared" ref="AH9:AH13" si="5">IF(ISNA(AG9),0,AG9)</f>
        <v>0</v>
      </c>
      <c r="AI9" s="29">
        <f t="shared" ref="AI9:AI13" si="6">SUM(X9,Z9,AB9,AD9,AF9,AH9)</f>
        <v>0</v>
      </c>
      <c r="AK9" s="17">
        <v>4</v>
      </c>
      <c r="AL9" s="17" t="s">
        <v>4</v>
      </c>
    </row>
    <row r="10" spans="1:39" ht="36" customHeight="1" thickBot="1" x14ac:dyDescent="0.35">
      <c r="A10" s="12"/>
      <c r="B10" s="7"/>
      <c r="C10" s="22" t="str">
        <f>IF($A42&lt;&gt;"",$A42,"")</f>
        <v/>
      </c>
      <c r="D10" s="24" t="str">
        <f>IF($A20&lt;&gt;"",$A20,"")</f>
        <v/>
      </c>
      <c r="E10" s="23" t="str">
        <f>IF($A36&lt;&gt;"",$A36,"")</f>
        <v/>
      </c>
      <c r="F10" s="23" t="str">
        <f>IF($A41&lt;&gt;"",$A41,"")</f>
        <v/>
      </c>
      <c r="G10" s="23" t="str">
        <f>IF($A29&lt;&gt;"",$A29,"")</f>
        <v/>
      </c>
      <c r="H10" s="25" t="str">
        <f>IF($A24&lt;&gt;"",$A24,"")</f>
        <v/>
      </c>
      <c r="I10" s="33"/>
      <c r="J10" s="32" t="str">
        <f>IF(ISNA(VLOOKUP(H8,$AK$5:$AL$41,2,0)),"-",VLOOKUP(H8,$AK$5:$AL$41,2,0))</f>
        <v>-</v>
      </c>
      <c r="K10" s="20"/>
      <c r="M10" s="13"/>
      <c r="N10" s="54" t="str">
        <f>IF($A$55&lt;&gt;"",$A$55,IF($J$17="B","R",IF($J$17="R","B","-")))</f>
        <v>-</v>
      </c>
      <c r="O10" s="54" t="str">
        <f>IF($A$56&lt;&gt;"",$A$56,IF($J$18="B","R",IF($J$18="R","B","-")))</f>
        <v>-</v>
      </c>
      <c r="P10" s="54" t="str">
        <f>IF($A$57&lt;&gt;"",$A$57,IF($J$19="B","R",IF($J$19="R","B","-")))</f>
        <v>-</v>
      </c>
      <c r="Q10" s="54" t="str">
        <f>IF($A$58&lt;&gt;"",$A$58,IF($J$20="B","R",IF($J$20="R","B","-")))</f>
        <v>-</v>
      </c>
      <c r="R10" s="54" t="str">
        <f>IF($A$59&lt;&gt;"",$A$59,IF($J$21="B","R",IF($J$21="R","B","-")))</f>
        <v>-</v>
      </c>
      <c r="S10" s="54" t="str">
        <f>IF($A$60&lt;&gt;"",$A$60,IF($J$22="B","R",IF($J$22="R","B","-")))</f>
        <v>-</v>
      </c>
      <c r="T10" s="50">
        <f t="shared" si="0"/>
        <v>0</v>
      </c>
      <c r="U10" s="32" t="str">
        <f>IF(ISNA(VLOOKUP(S8,$AK$5:$AL$41,2,0)),"-",VLOOKUP(S8,$AK$5:$AL$41,2,0))</f>
        <v>-</v>
      </c>
      <c r="W10" s="27" t="str">
        <f>IF(U17="-","0",IF(J17=U17,-1,1))</f>
        <v>0</v>
      </c>
      <c r="X10" s="27" t="str">
        <f t="shared" ref="X10:X13" si="7">IF(ISNA(W10),0,W10)</f>
        <v>0</v>
      </c>
      <c r="Y10" s="27" t="str">
        <f>IF(U18="-","0",IF(J18=U18,-1,1))</f>
        <v>0</v>
      </c>
      <c r="Z10" s="27" t="str">
        <f t="shared" si="1"/>
        <v>0</v>
      </c>
      <c r="AA10" s="27" t="str">
        <f>IF(U19="-","0",IF(J19=U19,-1,1))</f>
        <v>0</v>
      </c>
      <c r="AB10" s="27" t="str">
        <f t="shared" si="2"/>
        <v>0</v>
      </c>
      <c r="AC10" s="27" t="str">
        <f>IF(U20="-","0",IF(J20=U20,-1,1))</f>
        <v>0</v>
      </c>
      <c r="AD10" s="27" t="str">
        <f t="shared" si="3"/>
        <v>0</v>
      </c>
      <c r="AE10" s="27" t="str">
        <f>IF(U21="-","0",IF(J21=U21,-1,1))</f>
        <v>0</v>
      </c>
      <c r="AF10" s="27" t="str">
        <f t="shared" si="4"/>
        <v>0</v>
      </c>
      <c r="AG10" s="28" t="str">
        <f>IF(U22="-","0",IF(J22=U22,-1,1))</f>
        <v>0</v>
      </c>
      <c r="AH10" s="28" t="str">
        <f t="shared" si="5"/>
        <v>0</v>
      </c>
      <c r="AI10" s="29">
        <f t="shared" si="6"/>
        <v>0</v>
      </c>
      <c r="AK10" s="17">
        <v>5</v>
      </c>
      <c r="AL10" s="17" t="s">
        <v>3</v>
      </c>
    </row>
    <row r="11" spans="1:39" ht="36" customHeight="1" thickBot="1" x14ac:dyDescent="0.35">
      <c r="A11" s="12"/>
      <c r="B11" s="8"/>
      <c r="C11" s="22" t="str">
        <f>IF($A11&lt;&gt;"",$A11,"")</f>
        <v/>
      </c>
      <c r="D11" s="24" t="str">
        <f>IF($A39&lt;&gt;"",$A39,"")</f>
        <v/>
      </c>
      <c r="E11" s="23" t="str">
        <f>IF($A32&lt;&gt;"",$A32,"")</f>
        <v/>
      </c>
      <c r="F11" s="23" t="str">
        <f>IF($A40&lt;&gt;"",$A40,"")</f>
        <v/>
      </c>
      <c r="G11" s="23" t="str">
        <f>IF($A15&lt;&gt;"",$A15,"")</f>
        <v/>
      </c>
      <c r="H11" s="25" t="str">
        <f>IF($A21&lt;&gt;"",$A21,"")</f>
        <v/>
      </c>
      <c r="I11" s="33"/>
      <c r="J11" s="32" t="str">
        <f>IF(ISNA(VLOOKUP(C9,$AK$5:$AL$41,2,0)),"-",VLOOKUP(C9,$AK$5:$AL$41,2,0))</f>
        <v>-</v>
      </c>
      <c r="K11" s="20"/>
      <c r="M11" s="13"/>
      <c r="N11" s="54" t="str">
        <f>IF($A$61&lt;&gt;"",$A$61,IF($J$23="B","R",IF($J$23="R","B","-")))</f>
        <v>-</v>
      </c>
      <c r="O11" s="54" t="str">
        <f>IF($A$62&lt;&gt;"",$A$62,IF($J$24="B","R",IF($J$24="R","B","-")))</f>
        <v>-</v>
      </c>
      <c r="P11" s="54" t="str">
        <f>IF($A$63&lt;&gt;"",$A$63,IF($J$25="B","R",IF($J$25="R","B","-")))</f>
        <v>-</v>
      </c>
      <c r="Q11" s="54" t="str">
        <f>IF($A$64&lt;&gt;"",$A$64,IF($J$26="B","R",IF($J$26="R","B","-")))</f>
        <v>-</v>
      </c>
      <c r="R11" s="54" t="str">
        <f>IF($A$65&lt;&gt;"",$A$65,IF($J$27="B","R",IF($J$27="R","B","-")))</f>
        <v>-</v>
      </c>
      <c r="S11" s="54" t="str">
        <f>IF($A$66&lt;&gt;"",$A$66,IF($J$28="B","R",IF($J$28="R","B","-")))</f>
        <v>-</v>
      </c>
      <c r="T11" s="50">
        <f t="shared" si="0"/>
        <v>0</v>
      </c>
      <c r="U11" s="32" t="str">
        <f>IF(ISNA(VLOOKUP(N9,$AK$5:$AL$41,2,0)),"-",VLOOKUP(N9,$AK$5:$AL$41,2,0))</f>
        <v>-</v>
      </c>
      <c r="W11" s="27" t="str">
        <f>IF(U23="-","0",IF(J23=U23,-1,1))</f>
        <v>0</v>
      </c>
      <c r="X11" s="27" t="str">
        <f t="shared" si="7"/>
        <v>0</v>
      </c>
      <c r="Y11" s="27" t="str">
        <f>IF(U24="-","0",IF(J24=U24,-1,1))</f>
        <v>0</v>
      </c>
      <c r="Z11" s="27" t="str">
        <f t="shared" si="1"/>
        <v>0</v>
      </c>
      <c r="AA11" s="27" t="str">
        <f>IF(U25="-","0",IF(J25=U25,-1,1))</f>
        <v>0</v>
      </c>
      <c r="AB11" s="27" t="str">
        <f t="shared" si="2"/>
        <v>0</v>
      </c>
      <c r="AC11" s="27" t="str">
        <f>IF(U26="-","0",IF(J26=U26,-1,1))</f>
        <v>0</v>
      </c>
      <c r="AD11" s="27" t="str">
        <f t="shared" si="3"/>
        <v>0</v>
      </c>
      <c r="AE11" s="27" t="str">
        <f>IF(U27="-","0",IF(J27=U27,-1,1))</f>
        <v>0</v>
      </c>
      <c r="AF11" s="27" t="str">
        <f t="shared" si="4"/>
        <v>0</v>
      </c>
      <c r="AG11" s="28" t="str">
        <f>IF(U28="-","0",IF(J28=U28,-1,1))</f>
        <v>0</v>
      </c>
      <c r="AH11" s="28" t="str">
        <f t="shared" si="5"/>
        <v>0</v>
      </c>
      <c r="AI11" s="29">
        <f t="shared" si="6"/>
        <v>0</v>
      </c>
      <c r="AK11" s="17">
        <v>6</v>
      </c>
      <c r="AL11" s="17" t="s">
        <v>4</v>
      </c>
    </row>
    <row r="12" spans="1:39" ht="36" customHeight="1" thickBot="1" x14ac:dyDescent="0.35">
      <c r="A12" s="12"/>
      <c r="B12" s="8"/>
      <c r="C12" s="22" t="str">
        <f>IF($A28&lt;&gt;"",$A28,"")</f>
        <v/>
      </c>
      <c r="D12" s="24" t="str">
        <f>IF($A17&lt;&gt;"",$A17,"")</f>
        <v/>
      </c>
      <c r="E12" s="23" t="str">
        <f>IF($A22&lt;&gt;"",$A22,"")</f>
        <v/>
      </c>
      <c r="F12" s="23" t="str">
        <f>IF($A10&lt;&gt;"",$A10,"")</f>
        <v/>
      </c>
      <c r="G12" s="23" t="str">
        <f>IF($A33&lt;&gt;"",$A33,"")</f>
        <v/>
      </c>
      <c r="H12" s="25" t="str">
        <f>IF($A26&lt;&gt;"",$A26,"")</f>
        <v/>
      </c>
      <c r="I12" s="33"/>
      <c r="J12" s="32" t="str">
        <f>IF(ISNA(VLOOKUP(D9,$AK$5:$AL$41,2,0)),"-",VLOOKUP(D9,$AK$5:$AL$41,2,0))</f>
        <v>-</v>
      </c>
      <c r="K12" s="20"/>
      <c r="M12" s="13"/>
      <c r="N12" s="54" t="str">
        <f>IF($A$67&lt;&gt;"",$A$67,IF($J$29="B","R",IF($J$29="R","B","-")))</f>
        <v>-</v>
      </c>
      <c r="O12" s="54" t="str">
        <f>IF($A$68&lt;&gt;"",$A$68,IF($J$30="B","R",IF($J$30="R","B","-")))</f>
        <v>-</v>
      </c>
      <c r="P12" s="54" t="str">
        <f>IF($A$69&lt;&gt;"",$A$69,IF($J$31="B","R",IF($J$31="R","B","-")))</f>
        <v>-</v>
      </c>
      <c r="Q12" s="54" t="str">
        <f>IF($A$70&lt;&gt;"",$A$70,IF($J$32="B","R",IF($J$32="R","B","-")))</f>
        <v>-</v>
      </c>
      <c r="R12" s="54" t="str">
        <f>IF($A$71&lt;&gt;"",$A$71,IF($J$33="B","R",IF($J$33="R","B","-")))</f>
        <v>-</v>
      </c>
      <c r="S12" s="54" t="str">
        <f>IF($A$72&lt;&gt;"",$A$72,IF($J$34="B","R",IF($J$34="R","B","-")))</f>
        <v>-</v>
      </c>
      <c r="T12" s="50">
        <f t="shared" si="0"/>
        <v>0</v>
      </c>
      <c r="U12" s="32" t="str">
        <f>IF(ISNA(VLOOKUP(O9,$AK$5:$AL$41,2,0)),"-",VLOOKUP(O9,$AK$5:$AL$41,2,0))</f>
        <v>-</v>
      </c>
      <c r="W12" s="27" t="str">
        <f>IF(U29="-","0",IF(J29=U29,-1,1))</f>
        <v>0</v>
      </c>
      <c r="X12" s="27" t="str">
        <f t="shared" si="7"/>
        <v>0</v>
      </c>
      <c r="Y12" s="27" t="str">
        <f>IF(U30="-","0",IF(J30=U30,-1,1))</f>
        <v>0</v>
      </c>
      <c r="Z12" s="27" t="str">
        <f t="shared" si="1"/>
        <v>0</v>
      </c>
      <c r="AA12" s="27" t="str">
        <f>IF(U31="-","0",IF(J31=U31,-1,1))</f>
        <v>0</v>
      </c>
      <c r="AB12" s="27" t="str">
        <f t="shared" si="2"/>
        <v>0</v>
      </c>
      <c r="AC12" s="27" t="str">
        <f>IF(U32="-","0",IF(J32=U32,-1,1))</f>
        <v>0</v>
      </c>
      <c r="AD12" s="27" t="str">
        <f t="shared" si="3"/>
        <v>0</v>
      </c>
      <c r="AE12" s="27" t="str">
        <f>IF(U33="-","0",IF(J33=U33,-1,1))</f>
        <v>0</v>
      </c>
      <c r="AF12" s="27" t="str">
        <f t="shared" si="4"/>
        <v>0</v>
      </c>
      <c r="AG12" s="28" t="str">
        <f>IF(U34="-","0",IF(J34=U34,-1,1))</f>
        <v>0</v>
      </c>
      <c r="AH12" s="28" t="str">
        <f t="shared" si="5"/>
        <v>0</v>
      </c>
      <c r="AI12" s="29">
        <f t="shared" si="6"/>
        <v>0</v>
      </c>
      <c r="AK12" s="17">
        <v>7</v>
      </c>
      <c r="AL12" s="17" t="s">
        <v>3</v>
      </c>
    </row>
    <row r="13" spans="1:39" ht="36" customHeight="1" thickBot="1" x14ac:dyDescent="0.35">
      <c r="A13" s="12"/>
      <c r="B13" s="8"/>
      <c r="C13" s="22" t="str">
        <f>IF($A27&lt;&gt;"",$A27,"")</f>
        <v/>
      </c>
      <c r="D13" s="24" t="str">
        <f>IF($A14&lt;&gt;"",$A14,"")</f>
        <v/>
      </c>
      <c r="E13" s="23" t="str">
        <f>IF($A7&lt;&gt;"",$A7,"")</f>
        <v/>
      </c>
      <c r="F13" s="23" t="str">
        <f>IF($A35&lt;&gt;"",$A35,"")</f>
        <v/>
      </c>
      <c r="G13" s="23" t="str">
        <f>IF($A16&lt;&gt;"",$A16,"")</f>
        <v/>
      </c>
      <c r="H13" s="26" t="str">
        <f>IF($A9&lt;&gt;"",$A9,"")</f>
        <v/>
      </c>
      <c r="I13" s="33"/>
      <c r="J13" s="32" t="str">
        <f>IF(ISNA(VLOOKUP(E9,$AK$5:$AL$41,2,0)),"-",VLOOKUP(E9,$AK$5:$AL$41,2,0))</f>
        <v>-</v>
      </c>
      <c r="K13" s="20"/>
      <c r="M13" s="13"/>
      <c r="N13" s="55" t="str">
        <f>IF($A$73&lt;&gt;"",$A$73,IF($J$35="B","R",IF($J$35="R","B","-")))</f>
        <v>-</v>
      </c>
      <c r="O13" s="55" t="str">
        <f>IF($A$74&lt;&gt;"",$A$74,IF($J$36="B","R",IF($J$36="R","B","-")))</f>
        <v>-</v>
      </c>
      <c r="P13" s="55" t="str">
        <f>IF($A$75&lt;&gt;"",$A$75,IF($J$37="B","R",IF($J$37="R","B","-")))</f>
        <v>-</v>
      </c>
      <c r="Q13" s="55" t="str">
        <f>IF($A$76&lt;&gt;"",$A$76,IF($J$38="B","R",IF($J$38="R","B","-")))</f>
        <v>-</v>
      </c>
      <c r="R13" s="55" t="str">
        <f>IF($A$77&lt;&gt;"",$A$77,IF($J$39="B","R",IF($J$39="R","B","-")))</f>
        <v>-</v>
      </c>
      <c r="S13" s="55" t="str">
        <f>IF($A$78&lt;&gt;"",$A$78,IF($J$40="B","R",IF($J$40="R","B","-")))</f>
        <v>-</v>
      </c>
      <c r="T13" s="50">
        <f t="shared" si="0"/>
        <v>0</v>
      </c>
      <c r="U13" s="32" t="str">
        <f>IF(ISNA(VLOOKUP(P9,$AK$5:$AL$41,2,0)),"-",VLOOKUP(P9,$AK$5:$AL$41,2,0))</f>
        <v>-</v>
      </c>
      <c r="W13" s="27" t="str">
        <f>IF(U35="-","0",IF(J35=U35,-1,1))</f>
        <v>0</v>
      </c>
      <c r="X13" s="27" t="str">
        <f t="shared" si="7"/>
        <v>0</v>
      </c>
      <c r="Y13" s="27" t="str">
        <f>IF(U36="-","0",IF(J36=U36,-1,1))</f>
        <v>0</v>
      </c>
      <c r="Z13" s="27" t="str">
        <f t="shared" si="1"/>
        <v>0</v>
      </c>
      <c r="AA13" s="27" t="str">
        <f>IF(U37="-","0",IF(J37=U37,-1,1))</f>
        <v>0</v>
      </c>
      <c r="AB13" s="27" t="str">
        <f t="shared" si="2"/>
        <v>0</v>
      </c>
      <c r="AC13" s="27" t="str">
        <f>IF(U38="-","0",IF(J38=U38,-1,1))</f>
        <v>0</v>
      </c>
      <c r="AD13" s="27" t="str">
        <f t="shared" si="3"/>
        <v>0</v>
      </c>
      <c r="AE13" s="27" t="str">
        <f>IF(U39="-","0",IF(J39=U39,-1,1))</f>
        <v>0</v>
      </c>
      <c r="AF13" s="27" t="str">
        <f t="shared" si="4"/>
        <v>0</v>
      </c>
      <c r="AG13" s="28" t="str">
        <f>IF(U40="-","0",IF(J40=U40,-1,1))</f>
        <v>0</v>
      </c>
      <c r="AH13" s="28" t="str">
        <f t="shared" si="5"/>
        <v>0</v>
      </c>
      <c r="AI13" s="30">
        <f t="shared" si="6"/>
        <v>0</v>
      </c>
      <c r="AK13" s="17">
        <v>8</v>
      </c>
      <c r="AL13" s="17" t="s">
        <v>4</v>
      </c>
    </row>
    <row r="14" spans="1:39" ht="29.25" customHeight="1" thickTop="1" thickBot="1" x14ac:dyDescent="0.3">
      <c r="A14" s="12"/>
      <c r="B14" s="9"/>
      <c r="C14" s="10"/>
      <c r="D14" s="10"/>
      <c r="E14" s="10"/>
      <c r="F14" s="10"/>
      <c r="G14" s="10"/>
      <c r="H14" s="11"/>
      <c r="I14" s="34"/>
      <c r="J14" s="32" t="str">
        <f>IF(ISNA(VLOOKUP(F9,$AK$5:$AL$41,2,0)),"-",VLOOKUP(F9,$AK$5:$AL$41,2,0))</f>
        <v>-</v>
      </c>
      <c r="K14" s="20"/>
      <c r="M14" s="14"/>
      <c r="N14" s="15"/>
      <c r="O14" s="15"/>
      <c r="P14" s="15"/>
      <c r="Q14" s="62" t="str">
        <f>"Session Total="</f>
        <v>Session Total=</v>
      </c>
      <c r="R14" s="63"/>
      <c r="S14" s="63"/>
      <c r="T14" s="51">
        <f>SUM(T8:T13)</f>
        <v>0</v>
      </c>
      <c r="U14" s="32" t="str">
        <f>IF(ISNA(VLOOKUP(Q9,$AK$5:$AL$41,2,0)),"-",VLOOKUP(Q9,$AK$5:$AL$41,2,0))</f>
        <v>-</v>
      </c>
      <c r="AK14" s="17">
        <v>9</v>
      </c>
      <c r="AL14" s="17" t="s">
        <v>3</v>
      </c>
    </row>
    <row r="15" spans="1:39" s="2" customFormat="1" ht="36" customHeight="1" thickTop="1" x14ac:dyDescent="0.25">
      <c r="A15" s="12"/>
      <c r="J15" s="32" t="str">
        <f>IF(ISNA(VLOOKUP(G9,$AK$5:$AL$41,2,0)),"-",VLOOKUP(G9,$AK$5:$AL$41,2,0))</f>
        <v>-</v>
      </c>
      <c r="K15" s="20"/>
      <c r="U15" s="32" t="str">
        <f>IF(ISNA(VLOOKUP(R9,$AK$5:$AL$41,2,0)),"-",VLOOKUP(R9,$AK$5:$AL$41,2,0))</f>
        <v>-</v>
      </c>
      <c r="V15" s="21"/>
      <c r="AK15" s="18">
        <v>10</v>
      </c>
      <c r="AL15" s="18" t="s">
        <v>4</v>
      </c>
    </row>
    <row r="16" spans="1:39" ht="36" customHeight="1" x14ac:dyDescent="0.25">
      <c r="A16" s="12"/>
      <c r="J16" s="32" t="str">
        <f>IF(ISNA(VLOOKUP(H9,$AK$5:$AL$41,2,0)),"-",VLOOKUP(H9,$AK$5:$AL$41,2,0))</f>
        <v>-</v>
      </c>
      <c r="K16" s="20"/>
      <c r="U16" s="32" t="str">
        <f>IF(ISNA(VLOOKUP(S9,$AK$5:$AL$41,2,0)),"-",VLOOKUP(S9,$AK$5:$AL$41,2,0))</f>
        <v>-</v>
      </c>
      <c r="AK16" s="17">
        <v>11</v>
      </c>
      <c r="AL16" s="17" t="s">
        <v>4</v>
      </c>
    </row>
    <row r="17" spans="1:38" ht="36" customHeight="1" x14ac:dyDescent="0.25">
      <c r="A17" s="12"/>
      <c r="J17" s="32" t="str">
        <f>IF(ISNA(VLOOKUP(C10,$AK$5:$AL$41,2,0)),"-",VLOOKUP(C10,$AK$5:$AL$41,2,0))</f>
        <v>-</v>
      </c>
      <c r="K17" s="20"/>
      <c r="U17" s="32" t="str">
        <f>IF(ISNA(VLOOKUP(N10,$AK$5:$AL$41,2,0)),"-",VLOOKUP(N10,$AK$5:$AL$41,2,0))</f>
        <v>-</v>
      </c>
      <c r="AK17" s="17">
        <v>12</v>
      </c>
      <c r="AL17" s="17" t="s">
        <v>3</v>
      </c>
    </row>
    <row r="18" spans="1:38" ht="36" customHeight="1" x14ac:dyDescent="0.25">
      <c r="A18" s="12"/>
      <c r="J18" s="32" t="str">
        <f>IF(ISNA(VLOOKUP(D10,$AK$5:$AL$41,2,0)),"-",VLOOKUP(D10,$AK$5:$AL$41,2,0))</f>
        <v>-</v>
      </c>
      <c r="K18" s="20"/>
      <c r="U18" s="32" t="str">
        <f>IF(ISNA(VLOOKUP(O10,$AK$5:$AL$41,2,0)),"-",VLOOKUP(O10,$AK$5:$AL$41,2,0))</f>
        <v>-</v>
      </c>
      <c r="AK18" s="17">
        <v>13</v>
      </c>
      <c r="AL18" s="17" t="s">
        <v>4</v>
      </c>
    </row>
    <row r="19" spans="1:38" ht="36" customHeight="1" x14ac:dyDescent="0.25">
      <c r="A19" s="12"/>
      <c r="J19" s="32" t="str">
        <f>IF(ISNA(VLOOKUP(E10,$AK$5:$AL$41,2,0)),"-",VLOOKUP(E10,$AK$5:$AL$41,2,0))</f>
        <v>-</v>
      </c>
      <c r="K19" s="20"/>
      <c r="U19" s="32" t="str">
        <f>IF(ISNA(VLOOKUP(P10,$AK$5:$AL$41,2,0)),"-",VLOOKUP(P10,$AK$5:$AL$41,2,0))</f>
        <v>-</v>
      </c>
      <c r="AK19" s="17">
        <v>14</v>
      </c>
      <c r="AL19" s="17" t="s">
        <v>3</v>
      </c>
    </row>
    <row r="20" spans="1:38" ht="36" customHeight="1" x14ac:dyDescent="0.25">
      <c r="A20" s="12"/>
      <c r="J20" s="32" t="str">
        <f>IF(ISNA(VLOOKUP(F10,$AK$5:$AL$41,2,0)),"-",VLOOKUP(F10,$AK$5:$AL$41,2,0))</f>
        <v>-</v>
      </c>
      <c r="K20" s="20"/>
      <c r="U20" s="32" t="str">
        <f>IF(ISNA(VLOOKUP(Q10,$AK$5:$AL$41,2,0)),"-",VLOOKUP(Q10,$AK$5:$AL$41,2,0))</f>
        <v>-</v>
      </c>
      <c r="AK20" s="17">
        <v>15</v>
      </c>
      <c r="AL20" s="17" t="s">
        <v>4</v>
      </c>
    </row>
    <row r="21" spans="1:38" ht="36" customHeight="1" x14ac:dyDescent="0.25">
      <c r="A21" s="12"/>
      <c r="J21" s="32" t="str">
        <f>IF(ISNA(VLOOKUP(G10,$AK$5:$AL$41,2,0)),"-",VLOOKUP(G10,$AK$5:$AL$41,2,0))</f>
        <v>-</v>
      </c>
      <c r="K21" s="20"/>
      <c r="U21" s="32" t="str">
        <f>IF(ISNA(VLOOKUP(R10,$AK$5:$AL$41,2,0)),"-",VLOOKUP(R10,$AK$5:$AL$41,2,0))</f>
        <v>-</v>
      </c>
      <c r="AK21" s="17">
        <v>16</v>
      </c>
      <c r="AL21" s="17" t="s">
        <v>3</v>
      </c>
    </row>
    <row r="22" spans="1:38" ht="36" customHeight="1" x14ac:dyDescent="0.25">
      <c r="A22" s="12"/>
      <c r="J22" s="32" t="str">
        <f>IF(ISNA(VLOOKUP(H10,$AK$5:$AL$41,2,0)),"-",VLOOKUP(H10,$AK$5:$AL$41,2,0))</f>
        <v>-</v>
      </c>
      <c r="K22" s="20"/>
      <c r="U22" s="32" t="str">
        <f>IF(ISNA(VLOOKUP(S10,$AK$5:$AL$41,2,0)),"-",VLOOKUP(S10,$AK$5:$AL$41,2,0))</f>
        <v>-</v>
      </c>
      <c r="AK22" s="17">
        <v>17</v>
      </c>
      <c r="AL22" s="17" t="s">
        <v>4</v>
      </c>
    </row>
    <row r="23" spans="1:38" ht="36" customHeight="1" x14ac:dyDescent="0.25">
      <c r="A23" s="12"/>
      <c r="J23" s="32" t="str">
        <f>IF(ISNA(VLOOKUP(C11,$AK$5:$AL$41,2,0)),"-",VLOOKUP(C11,$AK$5:$AL$41,2,0))</f>
        <v>-</v>
      </c>
      <c r="K23" s="20"/>
      <c r="U23" s="32" t="str">
        <f>IF(ISNA(VLOOKUP(N11,$AK$5:$AL$41,2,0)),"-",VLOOKUP(N11,$AK$5:$AL$41,2,0))</f>
        <v>-</v>
      </c>
      <c r="AK23" s="17">
        <v>18</v>
      </c>
      <c r="AL23" s="17" t="s">
        <v>3</v>
      </c>
    </row>
    <row r="24" spans="1:38" ht="36" customHeight="1" x14ac:dyDescent="0.25">
      <c r="A24" s="12"/>
      <c r="J24" s="32" t="str">
        <f>IF(ISNA(VLOOKUP(D11,$AK$5:$AL$41,2,0)),"-",VLOOKUP(D11,$AK$5:$AL$41,2,0))</f>
        <v>-</v>
      </c>
      <c r="K24" s="20"/>
      <c r="U24" s="32" t="str">
        <f>IF(ISNA(VLOOKUP(O11,$AK$5:$AL$41,2,0)),"-",VLOOKUP(O11,$AK$5:$AL$41,2,0))</f>
        <v>-</v>
      </c>
      <c r="AK24" s="17">
        <v>19</v>
      </c>
      <c r="AL24" s="17" t="s">
        <v>3</v>
      </c>
    </row>
    <row r="25" spans="1:38" ht="36" customHeight="1" x14ac:dyDescent="0.25">
      <c r="A25" s="12"/>
      <c r="J25" s="32" t="str">
        <f>IF(ISNA(VLOOKUP(E11,$AK$5:$AL$41,2,0)),"-",VLOOKUP(E11,$AK$5:$AL$41,2,0))</f>
        <v>-</v>
      </c>
      <c r="K25" s="20"/>
      <c r="U25" s="32" t="str">
        <f>IF(ISNA(VLOOKUP(P11,$AK$5:$AL$41,2,0)),"-",VLOOKUP(P11,$AK$5:$AL$41,2,0))</f>
        <v>-</v>
      </c>
      <c r="AK25" s="17">
        <v>20</v>
      </c>
      <c r="AL25" s="17" t="s">
        <v>4</v>
      </c>
    </row>
    <row r="26" spans="1:38" ht="36" customHeight="1" x14ac:dyDescent="0.25">
      <c r="A26" s="12"/>
      <c r="J26" s="32" t="str">
        <f>IF(ISNA(VLOOKUP(F11,$AK$5:$AL$41,2,0)),"-",VLOOKUP(F11,$AK$5:$AL$41,2,0))</f>
        <v>-</v>
      </c>
      <c r="K26" s="20"/>
      <c r="U26" s="32" t="str">
        <f>IF(ISNA(VLOOKUP(Q11,$AK$5:$AL$41,2,0)),"-",VLOOKUP(Q11,$AK$5:$AL$41,2,0))</f>
        <v>-</v>
      </c>
      <c r="AK26" s="17">
        <v>21</v>
      </c>
      <c r="AL26" s="17" t="s">
        <v>3</v>
      </c>
    </row>
    <row r="27" spans="1:38" ht="36" customHeight="1" x14ac:dyDescent="0.25">
      <c r="A27" s="12"/>
      <c r="J27" s="32" t="str">
        <f>IF(ISNA(VLOOKUP(G11,$AK$5:$AL$41,2,0)),"-",VLOOKUP(G11,$AK$5:$AL$41,2,0))</f>
        <v>-</v>
      </c>
      <c r="K27" s="20"/>
      <c r="U27" s="32" t="str">
        <f>IF(ISNA(VLOOKUP(R11,$AK$5:$AL$41,2,0)),"-",VLOOKUP(R11,$AK$5:$AL$41,2,0))</f>
        <v>-</v>
      </c>
      <c r="AK27" s="17">
        <v>22</v>
      </c>
      <c r="AL27" s="17" t="s">
        <v>4</v>
      </c>
    </row>
    <row r="28" spans="1:38" ht="36" customHeight="1" x14ac:dyDescent="0.25">
      <c r="A28" s="12"/>
      <c r="J28" s="32" t="str">
        <f>IF(ISNA(VLOOKUP(H11,$AK$5:$AL$41,2,0)),"-",VLOOKUP(H11,$AK$5:$AL$41,2,0))</f>
        <v>-</v>
      </c>
      <c r="K28" s="20"/>
      <c r="U28" s="32" t="str">
        <f>IF(ISNA(VLOOKUP(S11,$AK$5:$AL$41,2,0)),"-",VLOOKUP(S11,$AK$5:$AL$41,2,0))</f>
        <v>-</v>
      </c>
      <c r="AK28" s="17">
        <v>23</v>
      </c>
      <c r="AL28" s="17" t="s">
        <v>3</v>
      </c>
    </row>
    <row r="29" spans="1:38" ht="36" customHeight="1" x14ac:dyDescent="0.25">
      <c r="A29" s="12"/>
      <c r="J29" s="32" t="str">
        <f>IF(ISNA(VLOOKUP(C12,$AK$5:$AL$41,2,0)),"-",VLOOKUP(C12,$AK$5:$AL$41,2,0))</f>
        <v>-</v>
      </c>
      <c r="K29" s="20"/>
      <c r="U29" s="32" t="str">
        <f>IF(ISNA(VLOOKUP(N12,$AK$5:$AL$41,2,0)),"-",VLOOKUP(N12,$AK$5:$AL$41,2,0))</f>
        <v>-</v>
      </c>
      <c r="AK29" s="17">
        <v>24</v>
      </c>
      <c r="AL29" s="17" t="s">
        <v>4</v>
      </c>
    </row>
    <row r="30" spans="1:38" ht="36" customHeight="1" x14ac:dyDescent="0.25">
      <c r="A30" s="12"/>
      <c r="J30" s="32" t="str">
        <f>IF(ISNA(VLOOKUP(D12,$AK$5:$AL$41,2,0)),"-",VLOOKUP(D12,$AK$5:$AL$41,2,0))</f>
        <v>-</v>
      </c>
      <c r="K30" s="20"/>
      <c r="U30" s="32" t="str">
        <f>IF(ISNA(VLOOKUP(O12,$AK$5:$AL$41,2,0)),"-",VLOOKUP(O12,$AK$5:$AL$41,2,0))</f>
        <v>-</v>
      </c>
      <c r="AK30" s="17">
        <v>25</v>
      </c>
      <c r="AL30" s="17" t="s">
        <v>3</v>
      </c>
    </row>
    <row r="31" spans="1:38" ht="36" customHeight="1" x14ac:dyDescent="0.25">
      <c r="A31" s="12"/>
      <c r="J31" s="32" t="str">
        <f>IF(ISNA(VLOOKUP(E12,$AK$5:$AL$41,2,0)),"-",VLOOKUP(E12,$AK$5:$AL$41,2,0))</f>
        <v>-</v>
      </c>
      <c r="K31" s="20"/>
      <c r="U31" s="32" t="str">
        <f>IF(ISNA(VLOOKUP(P12,$AK$5:$AL$41,2,0)),"-",VLOOKUP(P12,$AK$5:$AL$41,2,0))</f>
        <v>-</v>
      </c>
      <c r="AK31" s="17">
        <v>26</v>
      </c>
      <c r="AL31" s="17" t="s">
        <v>4</v>
      </c>
    </row>
    <row r="32" spans="1:38" ht="36" customHeight="1" x14ac:dyDescent="0.25">
      <c r="A32" s="12"/>
      <c r="J32" s="32" t="str">
        <f>IF(ISNA(VLOOKUP(F12,$AK$5:$AL$41,2,0)),"-",VLOOKUP(F12,$AK$5:$AL$41,2,0))</f>
        <v>-</v>
      </c>
      <c r="K32" s="20"/>
      <c r="U32" s="32" t="str">
        <f>IF(ISNA(VLOOKUP(Q12,$AK$5:$AL$41,2,0)),"-",VLOOKUP(Q12,$AK$5:$AL$41,2,0))</f>
        <v>-</v>
      </c>
      <c r="AK32" s="17">
        <v>27</v>
      </c>
      <c r="AL32" s="17" t="s">
        <v>3</v>
      </c>
    </row>
    <row r="33" spans="1:38" ht="36" customHeight="1" x14ac:dyDescent="0.25">
      <c r="A33" s="12"/>
      <c r="J33" s="32" t="str">
        <f>IF(ISNA(VLOOKUP(G12,$AK$5:$AL$41,2,0)),"-",VLOOKUP(G12,$AK$5:$AL$41,2,0))</f>
        <v>-</v>
      </c>
      <c r="K33" s="20"/>
      <c r="U33" s="32" t="str">
        <f>IF(ISNA(VLOOKUP(R12,$AK$5:$AL$41,2,0)),"-",VLOOKUP(R12,$AK$5:$AL$41,2,0))</f>
        <v>-</v>
      </c>
      <c r="AK33" s="17">
        <v>28</v>
      </c>
      <c r="AL33" s="17" t="s">
        <v>4</v>
      </c>
    </row>
    <row r="34" spans="1:38" ht="36" customHeight="1" x14ac:dyDescent="0.25">
      <c r="A34" s="12"/>
      <c r="J34" s="32" t="str">
        <f>IF(ISNA(VLOOKUP(H12,$AK$5:$AL$41,2,0)),"-",VLOOKUP(H12,$AK$5:$AL$41,2,0))</f>
        <v>-</v>
      </c>
      <c r="K34" s="20"/>
      <c r="U34" s="32" t="str">
        <f>IF(ISNA(VLOOKUP(S12,$AK$5:$AL$41,2,0)),"-",VLOOKUP(S12,$AK$5:$AL$41,2,0))</f>
        <v>-</v>
      </c>
      <c r="AK34" s="17">
        <v>29</v>
      </c>
      <c r="AL34" s="17" t="s">
        <v>4</v>
      </c>
    </row>
    <row r="35" spans="1:38" ht="36" customHeight="1" x14ac:dyDescent="0.25">
      <c r="A35" s="12"/>
      <c r="J35" s="32" t="str">
        <f>IF(ISNA(VLOOKUP(C13,$AK$5:$AL$41,2,0)),"-",VLOOKUP(C13,$AK$5:$AL$41,2,0))</f>
        <v>-</v>
      </c>
      <c r="K35" s="20"/>
      <c r="U35" s="32" t="str">
        <f>IF(ISNA(VLOOKUP(N13,$AK$5:$AL$41,2,0)),"-",VLOOKUP(N13,$AK$5:$AL$41,2,0))</f>
        <v>-</v>
      </c>
      <c r="AK35" s="17">
        <v>30</v>
      </c>
      <c r="AL35" s="17" t="s">
        <v>3</v>
      </c>
    </row>
    <row r="36" spans="1:38" ht="36" customHeight="1" x14ac:dyDescent="0.25">
      <c r="A36" s="12"/>
      <c r="J36" s="32" t="str">
        <f>IF(ISNA(VLOOKUP(D13,$AK$5:$AL$41,2,0)),"-",VLOOKUP(D13,$AK$5:$AL$41,2,0))</f>
        <v>-</v>
      </c>
      <c r="K36" s="20"/>
      <c r="U36" s="32" t="str">
        <f>IF(ISNA(VLOOKUP(O13,$AK$5:$AL$41,2,0)),"-",VLOOKUP(O13,$AK$5:$AL$41,2,0))</f>
        <v>-</v>
      </c>
      <c r="AK36" s="17">
        <v>31</v>
      </c>
      <c r="AL36" s="17" t="s">
        <v>4</v>
      </c>
    </row>
    <row r="37" spans="1:38" ht="36" customHeight="1" x14ac:dyDescent="0.25">
      <c r="A37" s="12"/>
      <c r="J37" s="32" t="str">
        <f>IF(ISNA(VLOOKUP(E13,$AK$5:$AL$41,2,0)),"-",VLOOKUP(E13,$AK$5:$AL$41,2,0))</f>
        <v>-</v>
      </c>
      <c r="K37" s="20"/>
      <c r="U37" s="32" t="str">
        <f>IF(ISNA(VLOOKUP(P13,$AK$5:$AL$41,2,0)),"-",VLOOKUP(P13,$AK$5:$AL$41,2,0))</f>
        <v>-</v>
      </c>
      <c r="AK37" s="17">
        <v>32</v>
      </c>
      <c r="AL37" s="17" t="s">
        <v>3</v>
      </c>
    </row>
    <row r="38" spans="1:38" ht="36" customHeight="1" x14ac:dyDescent="0.25">
      <c r="A38" s="12"/>
      <c r="J38" s="32" t="str">
        <f>IF(ISNA(VLOOKUP(F13,$AK$5:$AL$41,2,0)),"-",VLOOKUP(F13,$AK$5:$AL$41,2,0))</f>
        <v>-</v>
      </c>
      <c r="K38" s="20"/>
      <c r="U38" s="32" t="str">
        <f>IF(ISNA(VLOOKUP(Q13,$AK$5:$AL$41,2,0)),"-",VLOOKUP(Q13,$AK$5:$AL$41,2,0))</f>
        <v>-</v>
      </c>
      <c r="AK38" s="17">
        <v>33</v>
      </c>
      <c r="AL38" s="17" t="s">
        <v>4</v>
      </c>
    </row>
    <row r="39" spans="1:38" ht="36" customHeight="1" x14ac:dyDescent="0.25">
      <c r="A39" s="12"/>
      <c r="J39" s="32" t="str">
        <f>IF(ISNA(VLOOKUP(G13,$AK$5:$AL$41,2,0)),"-",VLOOKUP(G13,$AK$5:$AL$41,2,0))</f>
        <v>-</v>
      </c>
      <c r="K39" s="20"/>
      <c r="M39" s="59" t="str">
        <f>IF(F10="","Loading!!!","Get Ready To Bet")</f>
        <v>Loading!!!</v>
      </c>
      <c r="N39" s="59"/>
      <c r="O39" s="59"/>
      <c r="P39" s="59"/>
      <c r="Q39" s="59"/>
      <c r="R39" s="59"/>
      <c r="S39" s="59"/>
      <c r="T39" s="59"/>
      <c r="U39" s="32" t="str">
        <f>IF(ISNA(VLOOKUP(R13,$AK$5:$AL$41,2,0)),"-",VLOOKUP(R13,$AK$5:$AL$41,2,0))</f>
        <v>-</v>
      </c>
      <c r="AK39" s="17">
        <v>34</v>
      </c>
      <c r="AL39" s="17" t="s">
        <v>3</v>
      </c>
    </row>
    <row r="40" spans="1:38" ht="36" customHeight="1" x14ac:dyDescent="0.25">
      <c r="A40" s="12"/>
      <c r="J40" s="32" t="str">
        <f>IF(ISNA(VLOOKUP(H13,$AK$5:$AL$41,2,0)),"-",VLOOKUP(H13,$AK$5:$AL$41,2,0))</f>
        <v>-</v>
      </c>
      <c r="K40" s="20"/>
      <c r="M40" s="59"/>
      <c r="N40" s="59"/>
      <c r="O40" s="59"/>
      <c r="P40" s="59"/>
      <c r="Q40" s="59"/>
      <c r="R40" s="59"/>
      <c r="S40" s="59"/>
      <c r="T40" s="59"/>
      <c r="U40" s="32" t="str">
        <f>IF(ISNA(VLOOKUP(S13,$AK$5:$AL$41,2,0)),"-",VLOOKUP(S13,$AK$5:$AL$41,2,0))</f>
        <v>-</v>
      </c>
      <c r="AK40" s="17">
        <v>35</v>
      </c>
      <c r="AL40" s="17" t="s">
        <v>4</v>
      </c>
    </row>
    <row r="41" spans="1:38" ht="36" customHeight="1" x14ac:dyDescent="0.25">
      <c r="A41" s="12"/>
      <c r="J41" s="32"/>
      <c r="K41" s="20"/>
      <c r="M41" s="60" t="str">
        <f>IF(C10="","Get Ready ","Start Betting Now!")</f>
        <v xml:space="preserve">Get Ready </v>
      </c>
      <c r="N41" s="60"/>
      <c r="O41" s="60"/>
      <c r="P41" s="60"/>
      <c r="Q41" s="60"/>
      <c r="R41" s="60"/>
      <c r="S41" s="60"/>
      <c r="T41" s="60"/>
      <c r="U41" s="32"/>
      <c r="AK41" s="17">
        <v>36</v>
      </c>
      <c r="AL41" s="17" t="s">
        <v>3</v>
      </c>
    </row>
    <row r="42" spans="1:38" ht="36" customHeight="1" x14ac:dyDescent="0.25">
      <c r="A42" s="12"/>
      <c r="J42" s="32"/>
      <c r="K42" s="20"/>
      <c r="M42" s="60"/>
      <c r="N42" s="60"/>
      <c r="O42" s="60"/>
      <c r="P42" s="60"/>
      <c r="Q42" s="60"/>
      <c r="R42" s="60"/>
      <c r="S42" s="60"/>
      <c r="T42" s="60"/>
      <c r="U42" s="32"/>
    </row>
    <row r="43" spans="1:38" ht="36" customHeight="1" x14ac:dyDescent="0.25">
      <c r="A43" s="12"/>
      <c r="J43" s="32"/>
      <c r="K43" s="20"/>
      <c r="U43" s="32"/>
    </row>
    <row r="44" spans="1:38" ht="36" customHeight="1" x14ac:dyDescent="0.25">
      <c r="A44" s="12"/>
      <c r="J44" s="32"/>
      <c r="K44" s="20"/>
      <c r="U44" s="32"/>
    </row>
    <row r="45" spans="1:38" ht="36" customHeight="1" x14ac:dyDescent="0.25">
      <c r="A45" s="12"/>
      <c r="J45" s="32"/>
      <c r="K45" s="20"/>
      <c r="U45" s="32"/>
    </row>
    <row r="46" spans="1:38" ht="36" customHeight="1" x14ac:dyDescent="0.25">
      <c r="A46" s="12"/>
      <c r="J46" s="32"/>
      <c r="K46" s="20"/>
      <c r="U46" s="32"/>
    </row>
    <row r="47" spans="1:38" ht="36" customHeight="1" x14ac:dyDescent="0.25">
      <c r="A47" s="12"/>
      <c r="J47" s="32"/>
      <c r="K47" s="20"/>
      <c r="T47" s="20"/>
      <c r="U47" s="32"/>
    </row>
    <row r="48" spans="1:38" ht="36" customHeight="1" x14ac:dyDescent="0.25">
      <c r="A48" s="12"/>
      <c r="J48" s="32"/>
      <c r="K48" s="20"/>
      <c r="T48" s="20"/>
      <c r="U48" s="32"/>
    </row>
    <row r="49" spans="1:22" ht="36" customHeight="1" x14ac:dyDescent="0.25">
      <c r="A49" s="12"/>
      <c r="J49" s="32"/>
      <c r="K49" s="20"/>
      <c r="T49" s="20"/>
      <c r="U49" s="32"/>
    </row>
    <row r="50" spans="1:22" ht="36" customHeight="1" x14ac:dyDescent="0.25">
      <c r="A50" s="12"/>
      <c r="J50" s="32"/>
      <c r="K50" s="20"/>
      <c r="T50" s="20"/>
      <c r="U50" s="32"/>
    </row>
    <row r="51" spans="1:22" ht="36" customHeight="1" x14ac:dyDescent="0.25">
      <c r="A51" s="12"/>
      <c r="J51" s="32"/>
      <c r="K51" s="37"/>
      <c r="T51" s="20"/>
      <c r="U51" s="32"/>
      <c r="V51" s="37"/>
    </row>
    <row r="52" spans="1:22" ht="36" customHeight="1" x14ac:dyDescent="0.25">
      <c r="A52" s="12"/>
      <c r="J52" s="32"/>
      <c r="K52" s="37"/>
      <c r="T52" s="20"/>
      <c r="U52" s="32"/>
      <c r="V52" s="37"/>
    </row>
    <row r="53" spans="1:22" ht="36" customHeight="1" x14ac:dyDescent="0.25">
      <c r="A53" s="12"/>
      <c r="J53" s="32"/>
      <c r="K53" s="37"/>
      <c r="T53" s="20"/>
      <c r="U53" s="32"/>
      <c r="V53" s="37"/>
    </row>
    <row r="54" spans="1:22" ht="36" customHeight="1" x14ac:dyDescent="0.25">
      <c r="A54" s="12"/>
      <c r="J54" s="32"/>
      <c r="K54" s="37"/>
      <c r="T54" s="20"/>
      <c r="U54" s="32"/>
      <c r="V54" s="37"/>
    </row>
    <row r="55" spans="1:22" ht="36" customHeight="1" x14ac:dyDescent="0.25">
      <c r="A55" s="12"/>
      <c r="J55" s="32"/>
      <c r="K55" s="37"/>
      <c r="T55" s="20"/>
      <c r="U55" s="32"/>
      <c r="V55" s="37"/>
    </row>
    <row r="56" spans="1:22" ht="36" customHeight="1" x14ac:dyDescent="0.25">
      <c r="A56" s="12"/>
      <c r="J56" s="32"/>
      <c r="K56" s="37"/>
      <c r="T56" s="20"/>
      <c r="U56" s="32"/>
      <c r="V56" s="37"/>
    </row>
    <row r="57" spans="1:22" ht="36" customHeight="1" x14ac:dyDescent="0.25">
      <c r="A57" s="12"/>
      <c r="J57" s="32"/>
      <c r="K57" s="37"/>
      <c r="T57" s="20"/>
      <c r="U57" s="32"/>
      <c r="V57" s="37"/>
    </row>
    <row r="58" spans="1:22" ht="36" customHeight="1" x14ac:dyDescent="0.25">
      <c r="A58" s="12"/>
      <c r="J58" s="32"/>
      <c r="K58" s="37"/>
      <c r="T58" s="20"/>
      <c r="U58" s="32"/>
      <c r="V58" s="37"/>
    </row>
    <row r="59" spans="1:22" ht="36" customHeight="1" x14ac:dyDescent="0.25">
      <c r="A59" s="12"/>
      <c r="J59" s="32"/>
      <c r="K59" s="37"/>
      <c r="T59" s="20"/>
      <c r="U59" s="32"/>
      <c r="V59" s="37"/>
    </row>
    <row r="60" spans="1:22" ht="36" customHeight="1" x14ac:dyDescent="0.25">
      <c r="A60" s="12"/>
      <c r="J60" s="32"/>
      <c r="K60" s="37"/>
      <c r="T60" s="20"/>
      <c r="U60" s="32"/>
      <c r="V60" s="37"/>
    </row>
    <row r="61" spans="1:22" ht="36" customHeight="1" x14ac:dyDescent="0.25">
      <c r="A61" s="12"/>
      <c r="J61" s="32"/>
      <c r="K61" s="37"/>
      <c r="T61" s="20"/>
      <c r="U61" s="32"/>
      <c r="V61" s="37"/>
    </row>
    <row r="62" spans="1:22" ht="36" customHeight="1" x14ac:dyDescent="0.25">
      <c r="A62" s="12"/>
      <c r="J62" s="32"/>
      <c r="K62" s="37"/>
      <c r="T62" s="20"/>
      <c r="U62" s="32"/>
      <c r="V62" s="37"/>
    </row>
    <row r="63" spans="1:22" ht="36" customHeight="1" x14ac:dyDescent="0.25">
      <c r="A63" s="12"/>
      <c r="J63" s="32"/>
      <c r="K63" s="37"/>
      <c r="T63" s="20"/>
      <c r="U63" s="32"/>
      <c r="V63" s="37"/>
    </row>
    <row r="64" spans="1:22" ht="36" customHeight="1" x14ac:dyDescent="0.25">
      <c r="A64" s="12"/>
      <c r="J64" s="32"/>
      <c r="K64" s="37"/>
      <c r="T64" s="20"/>
      <c r="U64" s="32"/>
      <c r="V64" s="37"/>
    </row>
    <row r="65" spans="1:22" ht="36" customHeight="1" x14ac:dyDescent="0.25">
      <c r="A65" s="12"/>
      <c r="J65" s="32"/>
      <c r="K65" s="37"/>
      <c r="T65" s="20"/>
      <c r="U65" s="32"/>
      <c r="V65" s="37"/>
    </row>
    <row r="66" spans="1:22" ht="36" customHeight="1" x14ac:dyDescent="0.25">
      <c r="A66" s="12"/>
      <c r="J66" s="32"/>
      <c r="K66" s="37"/>
      <c r="T66" s="20"/>
      <c r="U66" s="32"/>
      <c r="V66" s="37"/>
    </row>
    <row r="67" spans="1:22" ht="36" customHeight="1" x14ac:dyDescent="0.25">
      <c r="A67" s="12"/>
      <c r="J67" s="32"/>
      <c r="K67" s="37"/>
      <c r="T67" s="20"/>
      <c r="U67" s="32"/>
      <c r="V67" s="37"/>
    </row>
    <row r="68" spans="1:22" ht="36" customHeight="1" x14ac:dyDescent="0.25">
      <c r="A68" s="12"/>
      <c r="J68" s="32"/>
      <c r="K68" s="37"/>
      <c r="T68" s="20"/>
      <c r="U68" s="32"/>
      <c r="V68" s="37"/>
    </row>
    <row r="69" spans="1:22" ht="36" customHeight="1" x14ac:dyDescent="0.25">
      <c r="A69" s="12"/>
      <c r="J69" s="32"/>
      <c r="K69" s="37"/>
      <c r="T69" s="20"/>
      <c r="U69" s="32"/>
      <c r="V69" s="37"/>
    </row>
    <row r="70" spans="1:22" ht="36" customHeight="1" x14ac:dyDescent="0.25">
      <c r="A70" s="12"/>
      <c r="J70" s="32"/>
      <c r="K70" s="37"/>
      <c r="T70" s="20"/>
      <c r="U70" s="32"/>
      <c r="V70" s="37"/>
    </row>
    <row r="71" spans="1:22" ht="36" customHeight="1" x14ac:dyDescent="0.25">
      <c r="A71" s="12"/>
      <c r="J71" s="32"/>
      <c r="K71" s="37"/>
      <c r="T71" s="20"/>
      <c r="U71" s="32"/>
      <c r="V71" s="37"/>
    </row>
    <row r="72" spans="1:22" ht="36" customHeight="1" x14ac:dyDescent="0.25">
      <c r="A72" s="12"/>
      <c r="J72" s="32"/>
      <c r="K72" s="37"/>
      <c r="T72" s="20"/>
      <c r="U72" s="32"/>
      <c r="V72" s="37"/>
    </row>
    <row r="73" spans="1:22" ht="36" customHeight="1" x14ac:dyDescent="0.25">
      <c r="A73" s="12"/>
      <c r="J73" s="32"/>
      <c r="K73" s="37"/>
      <c r="T73" s="20"/>
      <c r="U73" s="32"/>
      <c r="V73" s="37"/>
    </row>
    <row r="74" spans="1:22" ht="36" customHeight="1" x14ac:dyDescent="0.25">
      <c r="A74" s="12"/>
      <c r="J74" s="32"/>
      <c r="K74" s="37"/>
      <c r="T74" s="20"/>
      <c r="U74" s="32"/>
      <c r="V74" s="37"/>
    </row>
    <row r="75" spans="1:22" ht="36" customHeight="1" x14ac:dyDescent="0.25">
      <c r="A75" s="12"/>
      <c r="J75" s="32"/>
      <c r="K75" s="37"/>
      <c r="T75" s="20"/>
      <c r="U75" s="32"/>
      <c r="V75" s="37"/>
    </row>
    <row r="76" spans="1:22" ht="36" customHeight="1" x14ac:dyDescent="0.25">
      <c r="A76" s="12"/>
      <c r="J76" s="32"/>
      <c r="K76" s="37"/>
      <c r="T76" s="20"/>
      <c r="U76" s="32"/>
      <c r="V76" s="37"/>
    </row>
    <row r="77" spans="1:22" ht="36" customHeight="1" x14ac:dyDescent="0.25">
      <c r="A77" s="12"/>
      <c r="J77" s="32"/>
      <c r="K77" s="37"/>
      <c r="T77" s="20"/>
      <c r="U77" s="32"/>
      <c r="V77" s="37"/>
    </row>
    <row r="78" spans="1:22" ht="36" customHeight="1" x14ac:dyDescent="0.25">
      <c r="A78" s="12"/>
      <c r="J78" s="32"/>
      <c r="K78" s="37"/>
      <c r="T78" s="20"/>
      <c r="U78" s="32"/>
      <c r="V78" s="37"/>
    </row>
    <row r="79" spans="1:22" ht="36" customHeight="1" x14ac:dyDescent="0.25">
      <c r="A79" s="12"/>
      <c r="J79" s="32"/>
      <c r="K79" s="37"/>
      <c r="T79" s="20"/>
      <c r="U79" s="32"/>
      <c r="V79" s="37"/>
    </row>
    <row r="80" spans="1:22" ht="36" customHeight="1" x14ac:dyDescent="0.25">
      <c r="A80" s="12"/>
      <c r="J80" s="32"/>
      <c r="K80" s="37"/>
      <c r="T80" s="20"/>
      <c r="U80" s="32"/>
      <c r="V80" s="37"/>
    </row>
    <row r="81" spans="1:22" ht="36" customHeight="1" x14ac:dyDescent="0.25">
      <c r="A81" s="12"/>
      <c r="J81" s="32"/>
      <c r="K81" s="37"/>
      <c r="T81" s="20"/>
      <c r="U81" s="32"/>
      <c r="V81" s="37"/>
    </row>
    <row r="82" spans="1:22" ht="36" customHeight="1" x14ac:dyDescent="0.25">
      <c r="A82" s="12"/>
      <c r="J82" s="32"/>
      <c r="K82" s="37"/>
      <c r="T82" s="20"/>
      <c r="U82" s="32"/>
      <c r="V82" s="37"/>
    </row>
    <row r="83" spans="1:22" ht="36" customHeight="1" x14ac:dyDescent="0.25">
      <c r="A83" s="12"/>
      <c r="J83" s="32"/>
      <c r="K83" s="37"/>
      <c r="T83" s="20"/>
      <c r="U83" s="32"/>
      <c r="V83" s="37"/>
    </row>
    <row r="84" spans="1:22" ht="36" customHeight="1" x14ac:dyDescent="0.25">
      <c r="A84" s="12"/>
      <c r="J84" s="32"/>
      <c r="K84" s="37"/>
      <c r="T84" s="20"/>
      <c r="U84" s="32"/>
      <c r="V84" s="37"/>
    </row>
    <row r="85" spans="1:22" ht="36" customHeight="1" x14ac:dyDescent="0.25">
      <c r="A85" s="12"/>
      <c r="J85" s="32"/>
      <c r="K85" s="37"/>
      <c r="T85" s="20"/>
      <c r="U85" s="32"/>
      <c r="V85" s="37"/>
    </row>
    <row r="86" spans="1:22" ht="36" customHeight="1" x14ac:dyDescent="0.25">
      <c r="A86" s="12"/>
      <c r="J86" s="32"/>
      <c r="K86" s="37"/>
      <c r="T86" s="20"/>
      <c r="U86" s="32"/>
      <c r="V86" s="37"/>
    </row>
    <row r="87" spans="1:22" ht="36" customHeight="1" x14ac:dyDescent="0.25">
      <c r="A87" s="12"/>
      <c r="J87" s="32"/>
      <c r="K87" s="37"/>
      <c r="U87" s="32"/>
      <c r="V87" s="37"/>
    </row>
    <row r="88" spans="1:22" ht="36" customHeight="1" x14ac:dyDescent="0.25">
      <c r="A88" s="12"/>
      <c r="J88" s="32"/>
      <c r="K88" s="37"/>
      <c r="U88" s="32"/>
      <c r="V88" s="37"/>
    </row>
    <row r="89" spans="1:22" ht="36" customHeight="1" x14ac:dyDescent="0.25">
      <c r="A89" s="12"/>
      <c r="J89" s="32"/>
      <c r="K89" s="37"/>
      <c r="U89" s="32"/>
      <c r="V89" s="37"/>
    </row>
    <row r="90" spans="1:22" ht="36" customHeight="1" x14ac:dyDescent="0.25">
      <c r="A90" s="12"/>
      <c r="J90" s="32"/>
      <c r="K90" s="37"/>
      <c r="U90" s="32"/>
      <c r="V90" s="37"/>
    </row>
    <row r="91" spans="1:22" x14ac:dyDescent="0.25">
      <c r="A91" s="5"/>
      <c r="J91" s="20"/>
      <c r="K91" s="20"/>
      <c r="U91" s="20"/>
    </row>
    <row r="92" spans="1:22" x14ac:dyDescent="0.25">
      <c r="A92" s="5"/>
      <c r="J92" s="20"/>
      <c r="K92" s="20"/>
      <c r="U92" s="20"/>
      <c r="V92" s="20"/>
    </row>
    <row r="93" spans="1:22" x14ac:dyDescent="0.25">
      <c r="A93" s="5"/>
      <c r="J93" s="20"/>
      <c r="K93" s="20"/>
      <c r="U93" s="20"/>
      <c r="V93" s="20"/>
    </row>
    <row r="94" spans="1:22" x14ac:dyDescent="0.25">
      <c r="A94" s="5"/>
      <c r="J94" s="20"/>
      <c r="K94" s="20"/>
      <c r="U94" s="20"/>
      <c r="V94" s="20"/>
    </row>
    <row r="95" spans="1:22" x14ac:dyDescent="0.25">
      <c r="A95" s="5"/>
      <c r="J95" s="20"/>
      <c r="K95" s="20"/>
      <c r="U95" s="20"/>
      <c r="V95" s="20"/>
    </row>
    <row r="96" spans="1:22" x14ac:dyDescent="0.25">
      <c r="A96" s="5"/>
      <c r="J96" s="20"/>
      <c r="K96" s="20"/>
      <c r="U96" s="20"/>
      <c r="V96" s="20"/>
    </row>
    <row r="97" spans="1:22" x14ac:dyDescent="0.25">
      <c r="A97" s="5"/>
      <c r="J97" s="20"/>
      <c r="K97" s="20"/>
      <c r="U97" s="20"/>
      <c r="V97" s="20"/>
    </row>
    <row r="98" spans="1:22" x14ac:dyDescent="0.25">
      <c r="A98" s="5"/>
      <c r="J98" s="20"/>
      <c r="K98" s="20"/>
      <c r="U98" s="20"/>
      <c r="V98" s="20"/>
    </row>
    <row r="99" spans="1:22" x14ac:dyDescent="0.25">
      <c r="A99" s="5"/>
      <c r="J99" s="20"/>
      <c r="K99" s="20"/>
      <c r="U99" s="20"/>
      <c r="V99" s="20"/>
    </row>
    <row r="100" spans="1:22" x14ac:dyDescent="0.25">
      <c r="A100" s="5"/>
      <c r="J100" s="20"/>
      <c r="K100" s="20"/>
      <c r="U100" s="20"/>
      <c r="V100" s="20"/>
    </row>
    <row r="101" spans="1:22" x14ac:dyDescent="0.25">
      <c r="A101" s="5"/>
      <c r="J101" s="20"/>
      <c r="K101" s="20"/>
      <c r="U101" s="20"/>
      <c r="V101" s="20"/>
    </row>
    <row r="102" spans="1:22" x14ac:dyDescent="0.25">
      <c r="A102" s="5"/>
      <c r="J102" s="20"/>
      <c r="K102" s="20"/>
      <c r="U102" s="20"/>
      <c r="V102" s="20"/>
    </row>
    <row r="103" spans="1:22" x14ac:dyDescent="0.25">
      <c r="A103" s="5"/>
      <c r="J103" s="20"/>
      <c r="K103" s="20"/>
      <c r="U103" s="20"/>
      <c r="V103" s="20"/>
    </row>
    <row r="104" spans="1:22" x14ac:dyDescent="0.25">
      <c r="A104" s="5"/>
      <c r="J104" s="20"/>
      <c r="K104" s="20"/>
      <c r="U104" s="20"/>
      <c r="V104" s="20"/>
    </row>
    <row r="105" spans="1:22" x14ac:dyDescent="0.25">
      <c r="A105" s="5"/>
      <c r="J105" s="20"/>
      <c r="K105" s="20"/>
      <c r="U105" s="20"/>
      <c r="V105" s="20"/>
    </row>
    <row r="106" spans="1:22" x14ac:dyDescent="0.25">
      <c r="A106" s="5"/>
      <c r="J106" s="20"/>
      <c r="K106" s="20"/>
      <c r="U106" s="20"/>
      <c r="V106" s="20"/>
    </row>
    <row r="107" spans="1:22" x14ac:dyDescent="0.25">
      <c r="A107" s="5"/>
      <c r="J107" s="20"/>
      <c r="K107" s="20"/>
      <c r="U107" s="20"/>
      <c r="V107" s="20"/>
    </row>
    <row r="108" spans="1:22" x14ac:dyDescent="0.25">
      <c r="A108" s="5"/>
      <c r="J108" s="20"/>
      <c r="K108" s="20"/>
      <c r="U108" s="20"/>
      <c r="V108" s="20"/>
    </row>
    <row r="109" spans="1:22" x14ac:dyDescent="0.25">
      <c r="A109" s="5"/>
      <c r="J109" s="20"/>
      <c r="K109" s="20"/>
      <c r="U109" s="20"/>
      <c r="V109" s="20"/>
    </row>
    <row r="110" spans="1:22" x14ac:dyDescent="0.25">
      <c r="A110" s="5"/>
      <c r="J110" s="20"/>
      <c r="K110" s="20"/>
      <c r="U110" s="20"/>
      <c r="V110" s="20"/>
    </row>
    <row r="111" spans="1:22" x14ac:dyDescent="0.25">
      <c r="A111" s="5"/>
      <c r="J111" s="20"/>
      <c r="K111" s="20"/>
      <c r="U111" s="20"/>
      <c r="V111" s="20"/>
    </row>
    <row r="112" spans="1:22" x14ac:dyDescent="0.25">
      <c r="A112" s="5"/>
      <c r="J112" s="20"/>
      <c r="K112" s="20"/>
      <c r="U112" s="20"/>
      <c r="V112" s="20"/>
    </row>
    <row r="113" spans="1:22" x14ac:dyDescent="0.25">
      <c r="A113" s="5"/>
      <c r="J113" s="20"/>
      <c r="K113" s="20"/>
      <c r="U113" s="20"/>
      <c r="V113" s="20"/>
    </row>
    <row r="114" spans="1:22" x14ac:dyDescent="0.25">
      <c r="A114" s="5"/>
      <c r="J114" s="20"/>
      <c r="K114" s="20"/>
      <c r="U114" s="20"/>
      <c r="V114" s="20"/>
    </row>
    <row r="115" spans="1:22" x14ac:dyDescent="0.25">
      <c r="A115" s="5"/>
      <c r="J115" s="20"/>
      <c r="K115" s="20"/>
      <c r="U115" s="20"/>
      <c r="V115" s="20"/>
    </row>
    <row r="116" spans="1:22" x14ac:dyDescent="0.25">
      <c r="A116" s="5"/>
      <c r="J116" s="20"/>
      <c r="K116" s="20"/>
      <c r="U116" s="20"/>
      <c r="V116" s="20"/>
    </row>
    <row r="117" spans="1:22" x14ac:dyDescent="0.25">
      <c r="A117" s="5"/>
      <c r="J117" s="20"/>
      <c r="K117" s="20"/>
      <c r="U117" s="20"/>
      <c r="V117" s="20"/>
    </row>
    <row r="118" spans="1:22" x14ac:dyDescent="0.25">
      <c r="A118" s="5"/>
      <c r="J118" s="20"/>
      <c r="K118" s="20"/>
      <c r="U118" s="20"/>
      <c r="V118" s="20"/>
    </row>
    <row r="119" spans="1:22" x14ac:dyDescent="0.25">
      <c r="A119" s="5"/>
      <c r="J119" s="20"/>
      <c r="K119" s="20"/>
      <c r="U119" s="20"/>
      <c r="V119" s="20"/>
    </row>
    <row r="120" spans="1:22" x14ac:dyDescent="0.25">
      <c r="A120" s="5"/>
      <c r="J120" s="20"/>
      <c r="K120" s="20"/>
      <c r="U120" s="20"/>
      <c r="V120" s="20"/>
    </row>
    <row r="121" spans="1:22" x14ac:dyDescent="0.25">
      <c r="A121" s="5"/>
      <c r="J121" s="20"/>
      <c r="K121" s="20"/>
      <c r="U121" s="20"/>
      <c r="V121" s="20"/>
    </row>
    <row r="122" spans="1:22" x14ac:dyDescent="0.25">
      <c r="A122" s="5"/>
      <c r="J122" s="20"/>
      <c r="K122" s="20"/>
      <c r="U122" s="20"/>
      <c r="V122" s="20"/>
    </row>
    <row r="123" spans="1:22" x14ac:dyDescent="0.25">
      <c r="A123" s="5"/>
      <c r="J123" s="20"/>
      <c r="K123" s="20"/>
      <c r="U123" s="20"/>
      <c r="V123" s="20"/>
    </row>
    <row r="124" spans="1:22" x14ac:dyDescent="0.25">
      <c r="A124" s="5"/>
      <c r="J124" s="20"/>
      <c r="K124" s="20"/>
      <c r="U124" s="20"/>
      <c r="V124" s="20"/>
    </row>
    <row r="125" spans="1:22" x14ac:dyDescent="0.25">
      <c r="A125" s="5"/>
      <c r="J125" s="20"/>
      <c r="K125" s="20"/>
      <c r="U125" s="20"/>
      <c r="V125" s="20"/>
    </row>
    <row r="126" spans="1:22" x14ac:dyDescent="0.25">
      <c r="A126" s="5"/>
      <c r="J126" s="20"/>
      <c r="K126" s="20"/>
      <c r="U126" s="20"/>
      <c r="V126" s="20"/>
    </row>
    <row r="127" spans="1:22" x14ac:dyDescent="0.25">
      <c r="A127" s="5"/>
      <c r="J127" s="20"/>
      <c r="K127" s="20"/>
      <c r="U127" s="20"/>
      <c r="V127" s="20"/>
    </row>
    <row r="128" spans="1:22" x14ac:dyDescent="0.25">
      <c r="A128" s="5"/>
      <c r="J128" s="20"/>
      <c r="K128" s="20"/>
      <c r="U128" s="20"/>
      <c r="V128" s="20"/>
    </row>
    <row r="129" spans="1:22" x14ac:dyDescent="0.25">
      <c r="A129" s="5"/>
      <c r="J129" s="20"/>
      <c r="K129" s="20"/>
      <c r="U129" s="20"/>
      <c r="V129" s="20"/>
    </row>
    <row r="130" spans="1:22" x14ac:dyDescent="0.25">
      <c r="A130" s="5"/>
      <c r="J130" s="20"/>
      <c r="K130" s="20"/>
      <c r="U130" s="20"/>
      <c r="V130" s="20"/>
    </row>
    <row r="131" spans="1:22" x14ac:dyDescent="0.25">
      <c r="A131" s="5"/>
      <c r="J131" s="20"/>
      <c r="K131" s="20"/>
      <c r="U131" s="20"/>
      <c r="V131" s="20"/>
    </row>
    <row r="132" spans="1:22" x14ac:dyDescent="0.25">
      <c r="A132" s="5"/>
      <c r="J132" s="20"/>
      <c r="K132" s="20"/>
      <c r="U132" s="20"/>
      <c r="V132" s="20"/>
    </row>
    <row r="133" spans="1:22" x14ac:dyDescent="0.25">
      <c r="A133" s="5"/>
      <c r="J133" s="20"/>
      <c r="K133" s="20"/>
      <c r="U133" s="20"/>
      <c r="V133" s="20"/>
    </row>
    <row r="134" spans="1:22" x14ac:dyDescent="0.25">
      <c r="A134" s="5"/>
      <c r="J134" s="20"/>
      <c r="K134" s="20"/>
      <c r="U134" s="20"/>
      <c r="V134" s="20"/>
    </row>
    <row r="135" spans="1:22" x14ac:dyDescent="0.25">
      <c r="A135" s="5"/>
      <c r="J135" s="20"/>
      <c r="K135" s="20"/>
      <c r="U135" s="20"/>
      <c r="V135" s="20"/>
    </row>
    <row r="136" spans="1:22" x14ac:dyDescent="0.25">
      <c r="A136" s="5"/>
      <c r="J136" s="20"/>
      <c r="K136" s="20"/>
      <c r="U136" s="20"/>
      <c r="V136" s="20"/>
    </row>
    <row r="137" spans="1:22" x14ac:dyDescent="0.25">
      <c r="A137" s="5"/>
      <c r="J137" s="20"/>
      <c r="K137" s="20"/>
      <c r="U137" s="20"/>
      <c r="V137" s="20"/>
    </row>
    <row r="138" spans="1:22" x14ac:dyDescent="0.25">
      <c r="A138" s="5"/>
      <c r="J138" s="20"/>
      <c r="K138" s="20"/>
      <c r="U138" s="20"/>
      <c r="V138" s="20"/>
    </row>
    <row r="139" spans="1:22" x14ac:dyDescent="0.25">
      <c r="A139" s="5"/>
      <c r="J139" s="20"/>
      <c r="K139" s="20"/>
      <c r="U139" s="20"/>
      <c r="V139" s="20"/>
    </row>
    <row r="140" spans="1:22" x14ac:dyDescent="0.25">
      <c r="A140" s="5"/>
      <c r="J140" s="20"/>
      <c r="K140" s="20"/>
      <c r="U140" s="20"/>
      <c r="V140" s="20"/>
    </row>
    <row r="141" spans="1:22" x14ac:dyDescent="0.25">
      <c r="A141" s="5"/>
      <c r="J141" s="20"/>
      <c r="K141" s="20"/>
      <c r="U141" s="20"/>
      <c r="V141" s="20"/>
    </row>
    <row r="142" spans="1:22" x14ac:dyDescent="0.25">
      <c r="A142" s="5"/>
      <c r="J142" s="20"/>
      <c r="K142" s="20"/>
      <c r="U142" s="20"/>
      <c r="V142" s="20"/>
    </row>
    <row r="143" spans="1:22" x14ac:dyDescent="0.25">
      <c r="A143" s="5"/>
      <c r="J143" s="20"/>
      <c r="K143" s="20"/>
      <c r="U143" s="20"/>
      <c r="V143" s="20"/>
    </row>
    <row r="144" spans="1:22" x14ac:dyDescent="0.25">
      <c r="A144" s="5"/>
      <c r="J144" s="20"/>
      <c r="K144" s="20"/>
      <c r="U144" s="20"/>
      <c r="V144" s="20"/>
    </row>
    <row r="145" spans="1:22" x14ac:dyDescent="0.25">
      <c r="A145" s="5"/>
      <c r="J145" s="20"/>
      <c r="K145" s="20"/>
      <c r="U145" s="20"/>
      <c r="V145" s="20"/>
    </row>
    <row r="146" spans="1:22" x14ac:dyDescent="0.25">
      <c r="A146" s="5"/>
      <c r="J146" s="20"/>
      <c r="K146" s="20"/>
      <c r="U146" s="20"/>
      <c r="V146" s="20"/>
    </row>
    <row r="147" spans="1:22" x14ac:dyDescent="0.25">
      <c r="A147" s="5"/>
      <c r="J147" s="20"/>
      <c r="K147" s="20"/>
      <c r="U147" s="20"/>
      <c r="V147" s="20"/>
    </row>
    <row r="148" spans="1:22" x14ac:dyDescent="0.25">
      <c r="A148" s="5"/>
      <c r="J148" s="20"/>
      <c r="K148" s="20"/>
      <c r="U148" s="20"/>
      <c r="V148" s="20"/>
    </row>
    <row r="149" spans="1:22" x14ac:dyDescent="0.25">
      <c r="A149" s="5"/>
      <c r="J149" s="20"/>
      <c r="K149" s="20"/>
      <c r="U149" s="20"/>
      <c r="V149" s="20"/>
    </row>
    <row r="150" spans="1:22" x14ac:dyDescent="0.25">
      <c r="A150" s="5"/>
      <c r="J150" s="20"/>
      <c r="K150" s="20"/>
      <c r="U150" s="20"/>
      <c r="V150" s="20"/>
    </row>
    <row r="151" spans="1:22" x14ac:dyDescent="0.25">
      <c r="A151" s="5"/>
      <c r="J151" s="20"/>
      <c r="K151" s="20"/>
      <c r="U151" s="20"/>
      <c r="V151" s="20"/>
    </row>
    <row r="152" spans="1:22" x14ac:dyDescent="0.25">
      <c r="A152" s="5"/>
      <c r="J152" s="20"/>
      <c r="K152" s="20"/>
      <c r="U152" s="20"/>
      <c r="V152" s="20"/>
    </row>
    <row r="153" spans="1:22" x14ac:dyDescent="0.25">
      <c r="A153" s="5"/>
      <c r="J153" s="20"/>
      <c r="K153" s="20"/>
      <c r="U153" s="20"/>
      <c r="V153" s="20"/>
    </row>
    <row r="154" spans="1:22" x14ac:dyDescent="0.25">
      <c r="A154" s="5"/>
      <c r="J154" s="20"/>
      <c r="K154" s="20"/>
      <c r="U154" s="20"/>
      <c r="V154" s="20"/>
    </row>
    <row r="155" spans="1:22" x14ac:dyDescent="0.25">
      <c r="A155" s="5"/>
      <c r="J155" s="20"/>
      <c r="K155" s="20"/>
      <c r="U155" s="20"/>
      <c r="V155" s="20"/>
    </row>
    <row r="156" spans="1:22" x14ac:dyDescent="0.25">
      <c r="A156" s="5"/>
      <c r="J156" s="20"/>
      <c r="K156" s="20"/>
      <c r="U156" s="20"/>
      <c r="V156" s="20"/>
    </row>
    <row r="157" spans="1:22" x14ac:dyDescent="0.25">
      <c r="A157" s="5"/>
      <c r="J157" s="20"/>
      <c r="K157" s="20"/>
      <c r="U157" s="20"/>
      <c r="V157" s="20"/>
    </row>
    <row r="158" spans="1:22" x14ac:dyDescent="0.25">
      <c r="A158" s="5"/>
      <c r="J158" s="20"/>
      <c r="K158" s="20"/>
      <c r="U158" s="20"/>
      <c r="V158" s="20"/>
    </row>
    <row r="159" spans="1:22" x14ac:dyDescent="0.25">
      <c r="A159" s="5"/>
      <c r="J159" s="20"/>
      <c r="K159" s="20"/>
      <c r="U159" s="20"/>
      <c r="V159" s="20"/>
    </row>
    <row r="160" spans="1:22" x14ac:dyDescent="0.25">
      <c r="A160" s="5"/>
      <c r="J160" s="20"/>
      <c r="K160" s="20"/>
      <c r="U160" s="20"/>
      <c r="V160" s="20"/>
    </row>
    <row r="161" spans="1:22" x14ac:dyDescent="0.25">
      <c r="A161" s="5"/>
      <c r="J161" s="20"/>
      <c r="K161" s="20"/>
      <c r="U161" s="20"/>
      <c r="V161" s="20"/>
    </row>
    <row r="162" spans="1:22" x14ac:dyDescent="0.25">
      <c r="A162" s="5"/>
      <c r="J162" s="20"/>
      <c r="K162" s="20"/>
      <c r="U162" s="20"/>
      <c r="V162" s="20"/>
    </row>
    <row r="163" spans="1:22" x14ac:dyDescent="0.25">
      <c r="A163" s="5"/>
      <c r="J163" s="20"/>
      <c r="K163" s="20"/>
      <c r="U163" s="20"/>
      <c r="V163" s="20"/>
    </row>
    <row r="164" spans="1:22" x14ac:dyDescent="0.25">
      <c r="A164" s="5"/>
      <c r="J164" s="20"/>
      <c r="K164" s="20"/>
      <c r="U164" s="20"/>
      <c r="V164" s="20"/>
    </row>
    <row r="165" spans="1:22" x14ac:dyDescent="0.25">
      <c r="A165" s="5"/>
      <c r="J165" s="20"/>
      <c r="K165" s="20"/>
      <c r="U165" s="20"/>
      <c r="V165" s="20"/>
    </row>
    <row r="166" spans="1:22" x14ac:dyDescent="0.25">
      <c r="A166" s="5"/>
      <c r="J166" s="20"/>
      <c r="K166" s="20"/>
      <c r="U166" s="20"/>
      <c r="V166" s="20"/>
    </row>
    <row r="167" spans="1:22" x14ac:dyDescent="0.25">
      <c r="A167" s="5"/>
      <c r="J167" s="20"/>
      <c r="K167" s="20"/>
      <c r="U167" s="20"/>
      <c r="V167" s="20"/>
    </row>
    <row r="168" spans="1:22" x14ac:dyDescent="0.25">
      <c r="A168" s="5"/>
      <c r="J168" s="20"/>
      <c r="K168" s="20"/>
      <c r="U168" s="20"/>
      <c r="V168" s="20"/>
    </row>
    <row r="169" spans="1:22" x14ac:dyDescent="0.25">
      <c r="A169" s="5"/>
      <c r="J169" s="20"/>
      <c r="K169" s="20"/>
      <c r="U169" s="20"/>
      <c r="V169" s="20"/>
    </row>
    <row r="170" spans="1:22" x14ac:dyDescent="0.25">
      <c r="A170" s="5"/>
      <c r="J170" s="20"/>
      <c r="K170" s="20"/>
      <c r="U170" s="20"/>
      <c r="V170" s="20"/>
    </row>
    <row r="171" spans="1:22" x14ac:dyDescent="0.25">
      <c r="A171" s="5"/>
      <c r="J171" s="20"/>
      <c r="K171" s="20"/>
      <c r="U171" s="20"/>
      <c r="V171" s="20"/>
    </row>
    <row r="172" spans="1:22" x14ac:dyDescent="0.25">
      <c r="A172" s="5"/>
      <c r="J172" s="20"/>
      <c r="K172" s="20"/>
      <c r="U172" s="20"/>
      <c r="V172" s="20"/>
    </row>
    <row r="173" spans="1:22" x14ac:dyDescent="0.25">
      <c r="A173" s="5"/>
      <c r="J173" s="20"/>
      <c r="K173" s="20"/>
      <c r="U173" s="20"/>
      <c r="V173" s="20"/>
    </row>
    <row r="174" spans="1:22" x14ac:dyDescent="0.25">
      <c r="A174" s="5"/>
      <c r="J174" s="20"/>
      <c r="K174" s="20"/>
      <c r="U174" s="20"/>
      <c r="V174" s="20"/>
    </row>
    <row r="175" spans="1:22" x14ac:dyDescent="0.25">
      <c r="A175" s="5"/>
      <c r="J175" s="20"/>
      <c r="K175" s="20"/>
      <c r="U175" s="20"/>
      <c r="V175" s="20"/>
    </row>
    <row r="176" spans="1:22" x14ac:dyDescent="0.25">
      <c r="A176" s="5"/>
      <c r="J176" s="20"/>
      <c r="K176" s="20"/>
      <c r="U176" s="20"/>
      <c r="V176" s="20"/>
    </row>
    <row r="177" spans="1:22" x14ac:dyDescent="0.25">
      <c r="A177" s="5"/>
      <c r="J177" s="20"/>
      <c r="K177" s="20"/>
      <c r="U177" s="20"/>
      <c r="V177" s="20"/>
    </row>
    <row r="178" spans="1:22" x14ac:dyDescent="0.25">
      <c r="A178" s="5"/>
      <c r="J178" s="20"/>
      <c r="K178" s="20"/>
      <c r="U178" s="20"/>
      <c r="V178" s="20"/>
    </row>
    <row r="179" spans="1:22" x14ac:dyDescent="0.25">
      <c r="A179" s="5"/>
      <c r="J179" s="20"/>
      <c r="K179" s="20"/>
      <c r="U179" s="20"/>
      <c r="V179" s="20"/>
    </row>
    <row r="180" spans="1:22" x14ac:dyDescent="0.25">
      <c r="A180" s="5"/>
      <c r="J180" s="20"/>
      <c r="K180" s="20"/>
      <c r="U180" s="20"/>
      <c r="V180" s="20"/>
    </row>
    <row r="181" spans="1:22" x14ac:dyDescent="0.25">
      <c r="A181" s="5"/>
      <c r="J181" s="20"/>
      <c r="K181" s="20"/>
      <c r="U181" s="20"/>
      <c r="V181" s="20"/>
    </row>
    <row r="182" spans="1:22" x14ac:dyDescent="0.25">
      <c r="A182" s="5"/>
      <c r="J182" s="20"/>
      <c r="K182" s="20"/>
      <c r="U182" s="20"/>
      <c r="V182" s="20"/>
    </row>
    <row r="183" spans="1:22" x14ac:dyDescent="0.25">
      <c r="A183" s="5"/>
      <c r="J183" s="20"/>
      <c r="K183" s="20"/>
      <c r="U183" s="20"/>
      <c r="V183" s="20"/>
    </row>
    <row r="184" spans="1:22" x14ac:dyDescent="0.25">
      <c r="A184" s="5"/>
      <c r="J184" s="20"/>
      <c r="K184" s="20"/>
      <c r="U184" s="20"/>
      <c r="V184" s="20"/>
    </row>
    <row r="185" spans="1:22" x14ac:dyDescent="0.25">
      <c r="A185" s="5"/>
      <c r="J185" s="20"/>
      <c r="K185" s="20"/>
      <c r="U185" s="20"/>
      <c r="V185" s="20"/>
    </row>
    <row r="186" spans="1:22" x14ac:dyDescent="0.25">
      <c r="A186" s="5"/>
      <c r="J186" s="20"/>
      <c r="K186" s="20"/>
      <c r="U186" s="20"/>
      <c r="V186" s="20"/>
    </row>
    <row r="187" spans="1:22" x14ac:dyDescent="0.25">
      <c r="A187" s="5"/>
      <c r="J187" s="20"/>
      <c r="K187" s="20"/>
      <c r="U187" s="20"/>
      <c r="V187" s="20"/>
    </row>
    <row r="188" spans="1:22" x14ac:dyDescent="0.25">
      <c r="A188" s="5"/>
      <c r="J188" s="20"/>
      <c r="K188" s="20"/>
      <c r="U188" s="20"/>
      <c r="V188" s="20"/>
    </row>
    <row r="189" spans="1:22" x14ac:dyDescent="0.25">
      <c r="A189" s="5"/>
      <c r="J189" s="20"/>
      <c r="K189" s="20"/>
      <c r="U189" s="20"/>
      <c r="V189" s="20"/>
    </row>
    <row r="190" spans="1:22" x14ac:dyDescent="0.25">
      <c r="A190" s="5"/>
      <c r="J190" s="20"/>
      <c r="K190" s="20"/>
      <c r="U190" s="20"/>
      <c r="V190" s="20"/>
    </row>
    <row r="191" spans="1:22" x14ac:dyDescent="0.25">
      <c r="A191" s="5"/>
      <c r="J191" s="20"/>
      <c r="K191" s="20"/>
      <c r="U191" s="20"/>
      <c r="V191" s="20"/>
    </row>
    <row r="192" spans="1:22" x14ac:dyDescent="0.25">
      <c r="A192" s="5"/>
      <c r="J192" s="20"/>
      <c r="K192" s="20"/>
      <c r="U192" s="20"/>
      <c r="V192" s="20"/>
    </row>
    <row r="193" spans="1:22" x14ac:dyDescent="0.25">
      <c r="A193" s="5"/>
      <c r="J193" s="20"/>
      <c r="K193" s="20"/>
      <c r="U193" s="20"/>
      <c r="V193" s="20"/>
    </row>
    <row r="194" spans="1:22" x14ac:dyDescent="0.25">
      <c r="A194" s="5"/>
      <c r="J194" s="20"/>
      <c r="K194" s="20"/>
      <c r="U194" s="20"/>
      <c r="V194" s="20"/>
    </row>
    <row r="195" spans="1:22" x14ac:dyDescent="0.25">
      <c r="A195" s="5"/>
      <c r="J195" s="20"/>
      <c r="K195" s="20"/>
      <c r="U195" s="20"/>
      <c r="V195" s="20"/>
    </row>
    <row r="196" spans="1:22" x14ac:dyDescent="0.25">
      <c r="A196" s="5"/>
      <c r="J196" s="20"/>
      <c r="K196" s="20"/>
      <c r="U196" s="20"/>
      <c r="V196" s="20"/>
    </row>
    <row r="197" spans="1:22" x14ac:dyDescent="0.25">
      <c r="A197" s="5"/>
      <c r="J197" s="20"/>
      <c r="K197" s="20"/>
      <c r="U197" s="20"/>
      <c r="V197" s="20"/>
    </row>
    <row r="198" spans="1:22" x14ac:dyDescent="0.25">
      <c r="A198" s="5"/>
      <c r="J198" s="20"/>
      <c r="K198" s="20"/>
      <c r="U198" s="20"/>
      <c r="V198" s="20"/>
    </row>
    <row r="199" spans="1:22" x14ac:dyDescent="0.25">
      <c r="A199" s="5"/>
      <c r="J199" s="20"/>
      <c r="K199" s="20"/>
      <c r="U199" s="20"/>
      <c r="V199" s="20"/>
    </row>
    <row r="200" spans="1:22" x14ac:dyDescent="0.25">
      <c r="A200" s="5"/>
      <c r="J200" s="20"/>
      <c r="K200" s="20"/>
      <c r="U200" s="20"/>
      <c r="V200" s="20"/>
    </row>
    <row r="201" spans="1:22" x14ac:dyDescent="0.25">
      <c r="A201" s="5"/>
      <c r="J201" s="20"/>
      <c r="K201" s="20"/>
      <c r="U201" s="20"/>
      <c r="V201" s="20"/>
    </row>
    <row r="202" spans="1:22" x14ac:dyDescent="0.25">
      <c r="A202" s="5"/>
      <c r="J202" s="20"/>
      <c r="K202" s="20"/>
      <c r="U202" s="20"/>
      <c r="V202" s="20"/>
    </row>
    <row r="203" spans="1:22" x14ac:dyDescent="0.25">
      <c r="A203" s="5"/>
      <c r="J203" s="20"/>
      <c r="K203" s="20"/>
      <c r="U203" s="20"/>
      <c r="V203" s="20"/>
    </row>
    <row r="204" spans="1:22" x14ac:dyDescent="0.25">
      <c r="A204" s="5"/>
      <c r="J204" s="20"/>
      <c r="K204" s="20"/>
      <c r="U204" s="20"/>
      <c r="V204" s="20"/>
    </row>
    <row r="205" spans="1:22" x14ac:dyDescent="0.25">
      <c r="A205" s="5"/>
      <c r="J205" s="20"/>
      <c r="K205" s="20"/>
      <c r="U205" s="20"/>
      <c r="V205" s="20"/>
    </row>
    <row r="206" spans="1:22" x14ac:dyDescent="0.25">
      <c r="A206" s="5"/>
      <c r="J206" s="20"/>
      <c r="K206" s="20"/>
      <c r="U206" s="20"/>
      <c r="V206" s="20"/>
    </row>
    <row r="207" spans="1:22" x14ac:dyDescent="0.25">
      <c r="A207" s="5"/>
      <c r="J207" s="20"/>
      <c r="K207" s="20"/>
      <c r="U207" s="20"/>
      <c r="V207" s="20"/>
    </row>
    <row r="208" spans="1:22" x14ac:dyDescent="0.25">
      <c r="A208" s="5"/>
      <c r="J208" s="20"/>
      <c r="K208" s="20"/>
      <c r="U208" s="20"/>
      <c r="V208" s="20"/>
    </row>
    <row r="209" spans="1:22" x14ac:dyDescent="0.25">
      <c r="A209" s="5"/>
      <c r="J209" s="20"/>
      <c r="K209" s="20"/>
      <c r="U209" s="20"/>
      <c r="V209" s="20"/>
    </row>
    <row r="210" spans="1:22" x14ac:dyDescent="0.25">
      <c r="A210" s="5"/>
      <c r="J210" s="20"/>
      <c r="K210" s="20"/>
      <c r="U210" s="20"/>
      <c r="V210" s="20"/>
    </row>
    <row r="211" spans="1:22" x14ac:dyDescent="0.25">
      <c r="A211" s="5"/>
      <c r="J211" s="20"/>
      <c r="K211" s="20"/>
      <c r="U211" s="20"/>
      <c r="V211" s="20"/>
    </row>
    <row r="212" spans="1:22" x14ac:dyDescent="0.25">
      <c r="A212" s="5"/>
      <c r="J212" s="20"/>
      <c r="K212" s="20"/>
      <c r="U212" s="20"/>
      <c r="V212" s="20"/>
    </row>
    <row r="213" spans="1:22" x14ac:dyDescent="0.25">
      <c r="A213" s="5"/>
      <c r="J213" s="20"/>
      <c r="K213" s="20"/>
      <c r="U213" s="20"/>
      <c r="V213" s="20"/>
    </row>
    <row r="214" spans="1:22" x14ac:dyDescent="0.25">
      <c r="A214" s="5"/>
      <c r="J214" s="20"/>
      <c r="K214" s="20"/>
      <c r="U214" s="20"/>
      <c r="V214" s="20"/>
    </row>
    <row r="215" spans="1:22" x14ac:dyDescent="0.25">
      <c r="A215" s="5"/>
      <c r="J215" s="20"/>
      <c r="K215" s="20"/>
      <c r="U215" s="20"/>
      <c r="V215" s="20"/>
    </row>
    <row r="216" spans="1:22" x14ac:dyDescent="0.25">
      <c r="A216" s="5"/>
      <c r="J216" s="20"/>
      <c r="K216" s="20"/>
      <c r="U216" s="20"/>
      <c r="V216" s="20"/>
    </row>
    <row r="217" spans="1:22" x14ac:dyDescent="0.25">
      <c r="A217" s="5"/>
      <c r="J217" s="20"/>
      <c r="K217" s="20"/>
      <c r="U217" s="20"/>
      <c r="V217" s="20"/>
    </row>
    <row r="218" spans="1:22" x14ac:dyDescent="0.25">
      <c r="A218" s="5"/>
      <c r="J218" s="20"/>
      <c r="K218" s="20"/>
      <c r="U218" s="20"/>
      <c r="V218" s="20"/>
    </row>
    <row r="219" spans="1:22" x14ac:dyDescent="0.25">
      <c r="A219" s="5"/>
      <c r="J219" s="20"/>
      <c r="K219" s="20"/>
      <c r="U219" s="20"/>
      <c r="V219" s="20"/>
    </row>
    <row r="220" spans="1:22" x14ac:dyDescent="0.25">
      <c r="A220" s="5"/>
      <c r="J220" s="20"/>
      <c r="K220" s="20"/>
      <c r="U220" s="20"/>
      <c r="V220" s="20"/>
    </row>
    <row r="221" spans="1:22" x14ac:dyDescent="0.25">
      <c r="A221" s="5"/>
      <c r="J221" s="20"/>
      <c r="K221" s="20"/>
      <c r="U221" s="20"/>
      <c r="V221" s="20"/>
    </row>
    <row r="222" spans="1:22" x14ac:dyDescent="0.25">
      <c r="A222" s="5"/>
      <c r="J222" s="20"/>
      <c r="K222" s="20"/>
      <c r="U222" s="20"/>
      <c r="V222" s="20"/>
    </row>
    <row r="223" spans="1:22" x14ac:dyDescent="0.25">
      <c r="A223" s="5"/>
      <c r="J223" s="20"/>
      <c r="K223" s="20"/>
      <c r="U223" s="20"/>
      <c r="V223" s="20"/>
    </row>
    <row r="224" spans="1:22" x14ac:dyDescent="0.25">
      <c r="A224" s="5"/>
      <c r="J224" s="20"/>
      <c r="K224" s="20"/>
      <c r="U224" s="20"/>
      <c r="V224" s="20"/>
    </row>
    <row r="225" spans="1:22" x14ac:dyDescent="0.25">
      <c r="A225" s="5"/>
      <c r="J225" s="20"/>
      <c r="K225" s="20"/>
      <c r="U225" s="20"/>
      <c r="V225" s="20"/>
    </row>
    <row r="226" spans="1:22" x14ac:dyDescent="0.25">
      <c r="A226" s="5"/>
      <c r="J226" s="20"/>
      <c r="K226" s="20"/>
      <c r="U226" s="20"/>
      <c r="V226" s="20"/>
    </row>
    <row r="227" spans="1:22" x14ac:dyDescent="0.25">
      <c r="A227" s="5"/>
      <c r="J227" s="20"/>
      <c r="K227" s="20"/>
      <c r="U227" s="20"/>
      <c r="V227" s="20"/>
    </row>
    <row r="228" spans="1:22" x14ac:dyDescent="0.25">
      <c r="A228" s="5"/>
      <c r="J228" s="20"/>
      <c r="K228" s="20"/>
      <c r="U228" s="20"/>
      <c r="V228" s="20"/>
    </row>
    <row r="229" spans="1:22" x14ac:dyDescent="0.25">
      <c r="A229" s="5"/>
      <c r="J229" s="20"/>
      <c r="K229" s="20"/>
      <c r="U229" s="20"/>
      <c r="V229" s="20"/>
    </row>
    <row r="230" spans="1:22" x14ac:dyDescent="0.25">
      <c r="A230" s="5"/>
      <c r="J230" s="20"/>
      <c r="K230" s="20"/>
      <c r="U230" s="20"/>
      <c r="V230" s="20"/>
    </row>
    <row r="231" spans="1:22" x14ac:dyDescent="0.25">
      <c r="A231" s="5"/>
      <c r="J231" s="20"/>
      <c r="K231" s="20"/>
      <c r="U231" s="20"/>
      <c r="V231" s="20"/>
    </row>
    <row r="232" spans="1:22" x14ac:dyDescent="0.25">
      <c r="A232" s="5"/>
      <c r="J232" s="20"/>
      <c r="K232" s="20"/>
      <c r="U232" s="20"/>
      <c r="V232" s="20"/>
    </row>
    <row r="233" spans="1:22" x14ac:dyDescent="0.25">
      <c r="A233" s="5"/>
      <c r="J233" s="20"/>
      <c r="K233" s="20"/>
      <c r="U233" s="20"/>
      <c r="V233" s="20"/>
    </row>
    <row r="234" spans="1:22" x14ac:dyDescent="0.25">
      <c r="A234" s="5"/>
      <c r="J234" s="20"/>
      <c r="K234" s="20"/>
      <c r="U234" s="20"/>
      <c r="V234" s="20"/>
    </row>
    <row r="235" spans="1:22" x14ac:dyDescent="0.25">
      <c r="A235" s="5"/>
      <c r="J235" s="20"/>
      <c r="K235" s="20"/>
      <c r="U235" s="20"/>
      <c r="V235" s="20"/>
    </row>
    <row r="236" spans="1:22" x14ac:dyDescent="0.25">
      <c r="A236" s="5"/>
      <c r="J236" s="20"/>
      <c r="K236" s="20"/>
      <c r="U236" s="20"/>
      <c r="V236" s="20"/>
    </row>
    <row r="237" spans="1:22" x14ac:dyDescent="0.25">
      <c r="A237" s="5"/>
      <c r="J237" s="20"/>
      <c r="K237" s="20"/>
      <c r="U237" s="20"/>
      <c r="V237" s="20"/>
    </row>
    <row r="238" spans="1:22" x14ac:dyDescent="0.25">
      <c r="A238" s="5"/>
      <c r="J238" s="20"/>
      <c r="K238" s="20"/>
      <c r="U238" s="20"/>
      <c r="V238" s="20"/>
    </row>
    <row r="239" spans="1:22" x14ac:dyDescent="0.25">
      <c r="A239" s="5"/>
      <c r="J239" s="20"/>
      <c r="K239" s="20"/>
      <c r="U239" s="20"/>
      <c r="V239" s="20"/>
    </row>
    <row r="240" spans="1:22" x14ac:dyDescent="0.25">
      <c r="A240" s="5"/>
      <c r="J240" s="20"/>
      <c r="K240" s="20"/>
      <c r="U240" s="20"/>
      <c r="V240" s="20"/>
    </row>
    <row r="241" spans="1:22" x14ac:dyDescent="0.25">
      <c r="A241" s="5"/>
      <c r="J241" s="20"/>
      <c r="K241" s="20"/>
      <c r="U241" s="20"/>
      <c r="V241" s="20"/>
    </row>
    <row r="242" spans="1:22" x14ac:dyDescent="0.25">
      <c r="A242" s="5"/>
      <c r="J242" s="20"/>
      <c r="K242" s="20"/>
      <c r="U242" s="20"/>
      <c r="V242" s="20"/>
    </row>
    <row r="243" spans="1:22" x14ac:dyDescent="0.25">
      <c r="A243" s="5"/>
      <c r="J243" s="20"/>
      <c r="K243" s="20"/>
      <c r="U243" s="20"/>
      <c r="V243" s="20"/>
    </row>
    <row r="244" spans="1:22" x14ac:dyDescent="0.25">
      <c r="A244" s="5"/>
      <c r="J244" s="20"/>
      <c r="K244" s="20"/>
      <c r="U244" s="20"/>
      <c r="V244" s="20"/>
    </row>
    <row r="245" spans="1:22" x14ac:dyDescent="0.25">
      <c r="A245" s="5"/>
      <c r="J245" s="20"/>
      <c r="K245" s="20"/>
      <c r="U245" s="20"/>
      <c r="V245" s="20"/>
    </row>
    <row r="246" spans="1:22" x14ac:dyDescent="0.25">
      <c r="A246" s="5"/>
      <c r="J246" s="20"/>
      <c r="K246" s="20"/>
      <c r="U246" s="20"/>
      <c r="V246" s="20"/>
    </row>
    <row r="247" spans="1:22" x14ac:dyDescent="0.25">
      <c r="A247" s="5"/>
      <c r="J247" s="20"/>
      <c r="K247" s="20"/>
      <c r="U247" s="20"/>
      <c r="V247" s="20"/>
    </row>
    <row r="248" spans="1:22" x14ac:dyDescent="0.25">
      <c r="A248" s="5"/>
      <c r="J248" s="20"/>
      <c r="K248" s="20"/>
      <c r="U248" s="20"/>
      <c r="V248" s="20"/>
    </row>
    <row r="249" spans="1:22" x14ac:dyDescent="0.25">
      <c r="A249" s="5"/>
      <c r="J249" s="20"/>
      <c r="K249" s="20"/>
      <c r="U249" s="20"/>
      <c r="V249" s="20"/>
    </row>
    <row r="250" spans="1:22" x14ac:dyDescent="0.25">
      <c r="A250" s="5"/>
      <c r="J250" s="20"/>
      <c r="K250" s="20"/>
      <c r="U250" s="20"/>
      <c r="V250" s="20"/>
    </row>
    <row r="251" spans="1:22" x14ac:dyDescent="0.25">
      <c r="A251" s="5"/>
      <c r="J251" s="20"/>
      <c r="K251" s="20"/>
      <c r="U251" s="20"/>
      <c r="V251" s="20"/>
    </row>
    <row r="252" spans="1:22" x14ac:dyDescent="0.25">
      <c r="A252" s="5"/>
      <c r="J252" s="20"/>
      <c r="K252" s="20"/>
      <c r="U252" s="20"/>
      <c r="V252" s="20"/>
    </row>
    <row r="253" spans="1:22" x14ac:dyDescent="0.25">
      <c r="A253" s="5"/>
      <c r="J253" s="20"/>
      <c r="K253" s="20"/>
      <c r="U253" s="20"/>
      <c r="V253" s="20"/>
    </row>
    <row r="254" spans="1:22" x14ac:dyDescent="0.25">
      <c r="A254" s="5"/>
      <c r="J254" s="20"/>
      <c r="K254" s="20"/>
      <c r="U254" s="20"/>
      <c r="V254" s="20"/>
    </row>
    <row r="255" spans="1:22" x14ac:dyDescent="0.25">
      <c r="A255" s="5"/>
      <c r="J255" s="20"/>
      <c r="K255" s="20"/>
      <c r="U255" s="20"/>
      <c r="V255" s="20"/>
    </row>
    <row r="256" spans="1:22" x14ac:dyDescent="0.25">
      <c r="A256" s="5"/>
      <c r="J256" s="20"/>
      <c r="K256" s="20"/>
      <c r="U256" s="20"/>
      <c r="V256" s="20"/>
    </row>
    <row r="257" spans="1:22" x14ac:dyDescent="0.25">
      <c r="A257" s="5"/>
      <c r="J257" s="20"/>
      <c r="K257" s="20"/>
      <c r="U257" s="20"/>
      <c r="V257" s="20"/>
    </row>
    <row r="258" spans="1:22" x14ac:dyDescent="0.25">
      <c r="A258" s="5"/>
      <c r="J258" s="20"/>
      <c r="K258" s="20"/>
      <c r="U258" s="20"/>
      <c r="V258" s="20"/>
    </row>
    <row r="259" spans="1:22" x14ac:dyDescent="0.25">
      <c r="A259" s="5"/>
      <c r="J259" s="20"/>
      <c r="K259" s="20"/>
      <c r="U259" s="20"/>
      <c r="V259" s="20"/>
    </row>
    <row r="260" spans="1:22" x14ac:dyDescent="0.25">
      <c r="A260" s="5"/>
      <c r="J260" s="20"/>
      <c r="K260" s="20"/>
      <c r="U260" s="20"/>
      <c r="V260" s="20"/>
    </row>
    <row r="261" spans="1:22" x14ac:dyDescent="0.25">
      <c r="A261" s="5"/>
      <c r="J261" s="20"/>
      <c r="K261" s="20"/>
      <c r="U261" s="20"/>
      <c r="V261" s="20"/>
    </row>
    <row r="262" spans="1:22" x14ac:dyDescent="0.25">
      <c r="A262" s="5"/>
      <c r="J262" s="20"/>
      <c r="K262" s="20"/>
      <c r="U262" s="20"/>
      <c r="V262" s="20"/>
    </row>
    <row r="263" spans="1:22" x14ac:dyDescent="0.25">
      <c r="A263" s="5"/>
      <c r="J263" s="20"/>
      <c r="K263" s="20"/>
      <c r="U263" s="20"/>
      <c r="V263" s="20"/>
    </row>
    <row r="264" spans="1:22" x14ac:dyDescent="0.25">
      <c r="A264" s="5"/>
      <c r="J264" s="20"/>
      <c r="K264" s="20"/>
      <c r="U264" s="20"/>
      <c r="V264" s="20"/>
    </row>
    <row r="265" spans="1:22" x14ac:dyDescent="0.25">
      <c r="A265" s="5"/>
      <c r="J265" s="20"/>
      <c r="K265" s="20"/>
      <c r="U265" s="20"/>
      <c r="V265" s="20"/>
    </row>
    <row r="266" spans="1:22" x14ac:dyDescent="0.25">
      <c r="A266" s="5"/>
      <c r="J266" s="20"/>
      <c r="K266" s="20"/>
      <c r="U266" s="20"/>
      <c r="V266" s="20"/>
    </row>
    <row r="267" spans="1:22" x14ac:dyDescent="0.25">
      <c r="A267" s="5"/>
      <c r="J267" s="20"/>
      <c r="K267" s="20"/>
      <c r="U267" s="20"/>
      <c r="V267" s="20"/>
    </row>
    <row r="268" spans="1:22" x14ac:dyDescent="0.25">
      <c r="A268" s="5"/>
      <c r="J268" s="20"/>
      <c r="K268" s="20"/>
      <c r="U268" s="20"/>
      <c r="V268" s="20"/>
    </row>
    <row r="269" spans="1:22" x14ac:dyDescent="0.25">
      <c r="A269" s="5"/>
      <c r="J269" s="20"/>
      <c r="K269" s="20"/>
      <c r="U269" s="20"/>
      <c r="V269" s="20"/>
    </row>
    <row r="270" spans="1:22" x14ac:dyDescent="0.25">
      <c r="A270" s="5"/>
      <c r="J270" s="20"/>
      <c r="K270" s="20"/>
      <c r="U270" s="20"/>
      <c r="V270" s="20"/>
    </row>
    <row r="271" spans="1:22" x14ac:dyDescent="0.25">
      <c r="A271" s="5"/>
      <c r="J271" s="20"/>
      <c r="K271" s="20"/>
      <c r="U271" s="20"/>
      <c r="V271" s="20"/>
    </row>
    <row r="272" spans="1:22" x14ac:dyDescent="0.25">
      <c r="A272" s="5"/>
      <c r="J272" s="20"/>
      <c r="K272" s="20"/>
      <c r="U272" s="20"/>
      <c r="V272" s="20"/>
    </row>
    <row r="273" spans="1:22" x14ac:dyDescent="0.25">
      <c r="A273" s="5"/>
      <c r="J273" s="20"/>
      <c r="K273" s="20"/>
      <c r="U273" s="20"/>
      <c r="V273" s="20"/>
    </row>
    <row r="274" spans="1:22" x14ac:dyDescent="0.25">
      <c r="A274" s="5"/>
      <c r="J274" s="20"/>
      <c r="K274" s="20"/>
      <c r="U274" s="20"/>
      <c r="V274" s="20"/>
    </row>
    <row r="275" spans="1:22" x14ac:dyDescent="0.25">
      <c r="A275" s="5"/>
      <c r="J275" s="20"/>
      <c r="K275" s="20"/>
      <c r="U275" s="20"/>
      <c r="V275" s="20"/>
    </row>
    <row r="276" spans="1:22" x14ac:dyDescent="0.25">
      <c r="A276" s="5"/>
      <c r="J276" s="20"/>
      <c r="K276" s="20"/>
      <c r="U276" s="20"/>
      <c r="V276" s="20"/>
    </row>
    <row r="277" spans="1:22" x14ac:dyDescent="0.25">
      <c r="A277" s="5"/>
      <c r="J277" s="20"/>
      <c r="K277" s="20"/>
      <c r="U277" s="20"/>
      <c r="V277" s="20"/>
    </row>
    <row r="278" spans="1:22" x14ac:dyDescent="0.25">
      <c r="A278" s="5"/>
      <c r="J278" s="20"/>
      <c r="K278" s="20"/>
      <c r="U278" s="20"/>
      <c r="V278" s="20"/>
    </row>
    <row r="279" spans="1:22" x14ac:dyDescent="0.25">
      <c r="A279" s="5"/>
      <c r="J279" s="20"/>
      <c r="K279" s="20"/>
      <c r="U279" s="20"/>
      <c r="V279" s="20"/>
    </row>
    <row r="280" spans="1:22" x14ac:dyDescent="0.25">
      <c r="A280" s="5"/>
      <c r="J280" s="20"/>
      <c r="K280" s="20"/>
      <c r="U280" s="20"/>
      <c r="V280" s="20"/>
    </row>
    <row r="281" spans="1:22" x14ac:dyDescent="0.25">
      <c r="A281" s="5"/>
      <c r="J281" s="20"/>
      <c r="K281" s="20"/>
      <c r="U281" s="20"/>
      <c r="V281" s="20"/>
    </row>
    <row r="282" spans="1:22" x14ac:dyDescent="0.25">
      <c r="A282" s="5"/>
      <c r="J282" s="20"/>
      <c r="K282" s="20"/>
      <c r="U282" s="20"/>
      <c r="V282" s="20"/>
    </row>
    <row r="283" spans="1:22" x14ac:dyDescent="0.25">
      <c r="A283" s="5"/>
      <c r="J283" s="20"/>
      <c r="K283" s="20"/>
      <c r="U283" s="20"/>
      <c r="V283" s="20"/>
    </row>
    <row r="284" spans="1:22" x14ac:dyDescent="0.25">
      <c r="A284" s="5"/>
      <c r="J284" s="20"/>
      <c r="K284" s="20"/>
      <c r="U284" s="20"/>
      <c r="V284" s="20"/>
    </row>
    <row r="285" spans="1:22" x14ac:dyDescent="0.25">
      <c r="A285" s="5"/>
      <c r="J285" s="20"/>
      <c r="K285" s="20"/>
      <c r="U285" s="20"/>
      <c r="V285" s="20"/>
    </row>
    <row r="286" spans="1:22" x14ac:dyDescent="0.25">
      <c r="J286" s="20"/>
      <c r="K286" s="20"/>
      <c r="U286" s="20"/>
      <c r="V286" s="20"/>
    </row>
    <row r="287" spans="1:22" x14ac:dyDescent="0.25">
      <c r="J287" s="20"/>
      <c r="K287" s="20"/>
      <c r="U287" s="20"/>
      <c r="V287" s="20"/>
    </row>
    <row r="288" spans="1:22" x14ac:dyDescent="0.25">
      <c r="J288" s="20"/>
      <c r="K288" s="20"/>
      <c r="U288" s="20"/>
      <c r="V288" s="20"/>
    </row>
    <row r="289" spans="10:22" x14ac:dyDescent="0.25">
      <c r="J289" s="20"/>
      <c r="K289" s="20"/>
      <c r="U289" s="20"/>
      <c r="V289" s="20"/>
    </row>
    <row r="290" spans="10:22" x14ac:dyDescent="0.25">
      <c r="J290" s="20"/>
      <c r="K290" s="20"/>
      <c r="U290" s="20"/>
      <c r="V290" s="20"/>
    </row>
    <row r="291" spans="10:22" x14ac:dyDescent="0.25">
      <c r="J291" s="20"/>
      <c r="K291" s="20"/>
      <c r="U291" s="20"/>
      <c r="V291" s="20"/>
    </row>
    <row r="292" spans="10:22" x14ac:dyDescent="0.25">
      <c r="J292" s="20"/>
      <c r="K292" s="20"/>
      <c r="U292" s="20"/>
      <c r="V292" s="20"/>
    </row>
    <row r="293" spans="10:22" x14ac:dyDescent="0.25">
      <c r="J293" s="20"/>
      <c r="K293" s="20"/>
      <c r="U293" s="20"/>
      <c r="V293" s="20"/>
    </row>
    <row r="294" spans="10:22" x14ac:dyDescent="0.25">
      <c r="J294" s="20"/>
      <c r="K294" s="20"/>
      <c r="U294" s="20"/>
      <c r="V294" s="20"/>
    </row>
    <row r="295" spans="10:22" x14ac:dyDescent="0.25">
      <c r="J295" s="20"/>
      <c r="K295" s="20"/>
      <c r="U295" s="20"/>
      <c r="V295" s="20"/>
    </row>
    <row r="296" spans="10:22" x14ac:dyDescent="0.25">
      <c r="J296" s="20"/>
      <c r="K296" s="20"/>
      <c r="U296" s="20"/>
      <c r="V296" s="20"/>
    </row>
    <row r="297" spans="10:22" x14ac:dyDescent="0.25">
      <c r="J297" s="20"/>
      <c r="K297" s="20"/>
      <c r="U297" s="20"/>
      <c r="V297" s="20"/>
    </row>
    <row r="298" spans="10:22" x14ac:dyDescent="0.25">
      <c r="J298" s="20"/>
      <c r="K298" s="20"/>
      <c r="U298" s="20"/>
      <c r="V298" s="20"/>
    </row>
    <row r="299" spans="10:22" x14ac:dyDescent="0.25">
      <c r="J299" s="20"/>
      <c r="K299" s="20"/>
      <c r="U299" s="20"/>
      <c r="V299" s="20"/>
    </row>
    <row r="300" spans="10:22" x14ac:dyDescent="0.25">
      <c r="J300" s="20"/>
      <c r="K300" s="20"/>
      <c r="U300" s="20"/>
      <c r="V300" s="20"/>
    </row>
    <row r="301" spans="10:22" x14ac:dyDescent="0.25">
      <c r="J301" s="20"/>
      <c r="K301" s="20"/>
      <c r="U301" s="20"/>
      <c r="V301" s="20"/>
    </row>
    <row r="302" spans="10:22" x14ac:dyDescent="0.25">
      <c r="J302" s="20"/>
      <c r="K302" s="20"/>
      <c r="U302" s="20"/>
      <c r="V302" s="20"/>
    </row>
    <row r="303" spans="10:22" x14ac:dyDescent="0.25">
      <c r="J303" s="20"/>
      <c r="K303" s="20"/>
      <c r="U303" s="20"/>
      <c r="V303" s="20"/>
    </row>
    <row r="304" spans="10:22" x14ac:dyDescent="0.25">
      <c r="J304" s="20"/>
      <c r="K304" s="20"/>
      <c r="U304" s="20"/>
      <c r="V304" s="20"/>
    </row>
    <row r="305" spans="10:22" x14ac:dyDescent="0.25">
      <c r="J305" s="20"/>
      <c r="K305" s="20"/>
      <c r="U305" s="20"/>
      <c r="V305" s="20"/>
    </row>
    <row r="306" spans="10:22" x14ac:dyDescent="0.25">
      <c r="J306" s="20"/>
      <c r="K306" s="20"/>
      <c r="U306" s="20"/>
      <c r="V306" s="20"/>
    </row>
    <row r="307" spans="10:22" x14ac:dyDescent="0.25">
      <c r="J307" s="20"/>
      <c r="K307" s="20"/>
      <c r="U307" s="20"/>
      <c r="V307" s="20"/>
    </row>
    <row r="308" spans="10:22" x14ac:dyDescent="0.25">
      <c r="J308" s="20"/>
      <c r="K308" s="20"/>
      <c r="U308" s="20"/>
      <c r="V308" s="20"/>
    </row>
    <row r="309" spans="10:22" x14ac:dyDescent="0.25">
      <c r="J309" s="20"/>
      <c r="K309" s="20"/>
      <c r="U309" s="20"/>
      <c r="V309" s="20"/>
    </row>
    <row r="310" spans="10:22" x14ac:dyDescent="0.25">
      <c r="J310" s="20"/>
      <c r="K310" s="20"/>
      <c r="U310" s="20"/>
      <c r="V310" s="20"/>
    </row>
    <row r="311" spans="10:22" x14ac:dyDescent="0.25">
      <c r="J311" s="20"/>
      <c r="K311" s="20"/>
      <c r="U311" s="20"/>
      <c r="V311" s="20"/>
    </row>
    <row r="312" spans="10:22" x14ac:dyDescent="0.25">
      <c r="J312" s="20"/>
      <c r="K312" s="20"/>
      <c r="U312" s="20"/>
      <c r="V312" s="20"/>
    </row>
    <row r="313" spans="10:22" x14ac:dyDescent="0.25">
      <c r="J313" s="20"/>
      <c r="K313" s="20"/>
      <c r="U313" s="20"/>
      <c r="V313" s="20"/>
    </row>
    <row r="314" spans="10:22" x14ac:dyDescent="0.25">
      <c r="J314" s="20"/>
      <c r="K314" s="20"/>
      <c r="U314" s="20"/>
      <c r="V314" s="20"/>
    </row>
    <row r="315" spans="10:22" x14ac:dyDescent="0.25">
      <c r="J315" s="20"/>
      <c r="K315" s="20"/>
      <c r="U315" s="20"/>
      <c r="V315" s="20"/>
    </row>
    <row r="316" spans="10:22" x14ac:dyDescent="0.25">
      <c r="J316" s="20"/>
      <c r="K316" s="20"/>
      <c r="U316" s="20"/>
      <c r="V316" s="20"/>
    </row>
    <row r="317" spans="10:22" x14ac:dyDescent="0.25">
      <c r="J317" s="20"/>
      <c r="K317" s="20"/>
      <c r="U317" s="20"/>
      <c r="V317" s="20"/>
    </row>
    <row r="318" spans="10:22" x14ac:dyDescent="0.25">
      <c r="J318" s="20"/>
      <c r="K318" s="20"/>
      <c r="U318" s="20"/>
      <c r="V318" s="20"/>
    </row>
    <row r="319" spans="10:22" x14ac:dyDescent="0.25">
      <c r="J319" s="20"/>
      <c r="K319" s="20"/>
      <c r="U319" s="20"/>
      <c r="V319" s="20"/>
    </row>
    <row r="320" spans="10:22" x14ac:dyDescent="0.25">
      <c r="J320" s="20"/>
      <c r="K320" s="20"/>
      <c r="U320" s="20"/>
      <c r="V320" s="20"/>
    </row>
    <row r="321" spans="10:22" x14ac:dyDescent="0.25">
      <c r="J321" s="20"/>
      <c r="K321" s="20"/>
      <c r="U321" s="20"/>
      <c r="V321" s="20"/>
    </row>
    <row r="322" spans="10:22" x14ac:dyDescent="0.25">
      <c r="J322" s="20"/>
      <c r="K322" s="20"/>
      <c r="U322" s="20"/>
      <c r="V322" s="20"/>
    </row>
    <row r="323" spans="10:22" x14ac:dyDescent="0.25">
      <c r="J323" s="20"/>
      <c r="K323" s="20"/>
      <c r="U323" s="20"/>
      <c r="V323" s="20"/>
    </row>
    <row r="324" spans="10:22" x14ac:dyDescent="0.25">
      <c r="J324" s="20"/>
      <c r="K324" s="20"/>
      <c r="U324" s="20"/>
      <c r="V324" s="20"/>
    </row>
    <row r="325" spans="10:22" x14ac:dyDescent="0.25">
      <c r="J325" s="20"/>
      <c r="K325" s="20"/>
      <c r="U325" s="20"/>
      <c r="V325" s="20"/>
    </row>
    <row r="326" spans="10:22" x14ac:dyDescent="0.25">
      <c r="J326" s="20"/>
      <c r="K326" s="20"/>
      <c r="U326" s="20"/>
      <c r="V326" s="20"/>
    </row>
    <row r="327" spans="10:22" x14ac:dyDescent="0.25">
      <c r="J327" s="20"/>
      <c r="K327" s="20"/>
      <c r="U327" s="20"/>
      <c r="V327" s="20"/>
    </row>
    <row r="328" spans="10:22" x14ac:dyDescent="0.25">
      <c r="J328" s="20"/>
      <c r="K328" s="20"/>
      <c r="U328" s="20"/>
      <c r="V328" s="20"/>
    </row>
    <row r="329" spans="10:22" x14ac:dyDescent="0.25">
      <c r="J329" s="20"/>
      <c r="K329" s="20"/>
      <c r="U329" s="20"/>
      <c r="V329" s="20"/>
    </row>
    <row r="330" spans="10:22" x14ac:dyDescent="0.25">
      <c r="J330" s="20"/>
      <c r="K330" s="20"/>
      <c r="U330" s="20"/>
      <c r="V330" s="20"/>
    </row>
    <row r="331" spans="10:22" x14ac:dyDescent="0.25">
      <c r="J331" s="20"/>
      <c r="K331" s="20"/>
      <c r="U331" s="20"/>
      <c r="V331" s="20"/>
    </row>
    <row r="332" spans="10:22" x14ac:dyDescent="0.25">
      <c r="J332" s="20"/>
      <c r="K332" s="20"/>
      <c r="U332" s="20"/>
      <c r="V332" s="20"/>
    </row>
    <row r="333" spans="10:22" x14ac:dyDescent="0.25">
      <c r="J333" s="20"/>
      <c r="K333" s="20"/>
      <c r="U333" s="20"/>
      <c r="V333" s="20"/>
    </row>
    <row r="334" spans="10:22" x14ac:dyDescent="0.25">
      <c r="J334" s="20"/>
      <c r="K334" s="20"/>
      <c r="U334" s="20"/>
      <c r="V334" s="20"/>
    </row>
    <row r="335" spans="10:22" x14ac:dyDescent="0.25">
      <c r="J335" s="20"/>
      <c r="K335" s="20"/>
      <c r="U335" s="20"/>
      <c r="V335" s="20"/>
    </row>
    <row r="336" spans="10:22" x14ac:dyDescent="0.25">
      <c r="J336" s="20"/>
      <c r="K336" s="20"/>
      <c r="U336" s="20"/>
      <c r="V336" s="20"/>
    </row>
    <row r="337" spans="10:22" x14ac:dyDescent="0.25">
      <c r="J337" s="20"/>
      <c r="K337" s="20"/>
      <c r="U337" s="20"/>
      <c r="V337" s="20"/>
    </row>
    <row r="338" spans="10:22" x14ac:dyDescent="0.25">
      <c r="J338" s="20"/>
      <c r="K338" s="20"/>
      <c r="U338" s="20"/>
      <c r="V338" s="20"/>
    </row>
    <row r="339" spans="10:22" x14ac:dyDescent="0.25">
      <c r="J339" s="20"/>
      <c r="K339" s="20"/>
      <c r="U339" s="20"/>
      <c r="V339" s="20"/>
    </row>
    <row r="340" spans="10:22" x14ac:dyDescent="0.25">
      <c r="J340" s="20"/>
      <c r="K340" s="20"/>
      <c r="U340" s="20"/>
      <c r="V340" s="20"/>
    </row>
    <row r="341" spans="10:22" x14ac:dyDescent="0.25">
      <c r="J341" s="20"/>
      <c r="K341" s="20"/>
      <c r="U341" s="20"/>
      <c r="V341" s="20"/>
    </row>
    <row r="342" spans="10:22" x14ac:dyDescent="0.25">
      <c r="J342" s="20"/>
      <c r="K342" s="20"/>
      <c r="U342" s="20"/>
      <c r="V342" s="20"/>
    </row>
    <row r="343" spans="10:22" x14ac:dyDescent="0.25">
      <c r="J343" s="20"/>
      <c r="K343" s="20"/>
      <c r="U343" s="20"/>
      <c r="V343" s="20"/>
    </row>
    <row r="344" spans="10:22" x14ac:dyDescent="0.25">
      <c r="J344" s="20"/>
      <c r="K344" s="20"/>
      <c r="U344" s="20"/>
      <c r="V344" s="20"/>
    </row>
    <row r="345" spans="10:22" x14ac:dyDescent="0.25">
      <c r="J345" s="20"/>
      <c r="K345" s="20"/>
      <c r="U345" s="20"/>
      <c r="V345" s="20"/>
    </row>
    <row r="346" spans="10:22" x14ac:dyDescent="0.25">
      <c r="J346" s="20"/>
      <c r="K346" s="20"/>
      <c r="U346" s="20"/>
      <c r="V346" s="20"/>
    </row>
    <row r="347" spans="10:22" x14ac:dyDescent="0.25">
      <c r="J347" s="20"/>
      <c r="K347" s="20"/>
      <c r="U347" s="20"/>
      <c r="V347" s="20"/>
    </row>
    <row r="348" spans="10:22" x14ac:dyDescent="0.25">
      <c r="J348" s="20"/>
      <c r="K348" s="20"/>
      <c r="U348" s="20"/>
      <c r="V348" s="20"/>
    </row>
    <row r="349" spans="10:22" x14ac:dyDescent="0.25">
      <c r="J349" s="20"/>
      <c r="K349" s="20"/>
      <c r="U349" s="20"/>
      <c r="V349" s="20"/>
    </row>
    <row r="350" spans="10:22" x14ac:dyDescent="0.25">
      <c r="J350" s="20"/>
      <c r="K350" s="20"/>
      <c r="U350" s="20"/>
      <c r="V350" s="20"/>
    </row>
    <row r="351" spans="10:22" x14ac:dyDescent="0.25">
      <c r="J351" s="20"/>
      <c r="K351" s="20"/>
      <c r="U351" s="20"/>
      <c r="V351" s="20"/>
    </row>
    <row r="352" spans="10:22" x14ac:dyDescent="0.25">
      <c r="J352" s="20"/>
      <c r="K352" s="20"/>
      <c r="U352" s="20"/>
      <c r="V352" s="20"/>
    </row>
    <row r="353" spans="10:22" x14ac:dyDescent="0.25">
      <c r="J353" s="20"/>
      <c r="K353" s="20"/>
      <c r="U353" s="20"/>
      <c r="V353" s="20"/>
    </row>
    <row r="354" spans="10:22" x14ac:dyDescent="0.25">
      <c r="J354" s="20"/>
      <c r="K354" s="20"/>
      <c r="U354" s="20"/>
      <c r="V354" s="20"/>
    </row>
    <row r="355" spans="10:22" x14ac:dyDescent="0.25">
      <c r="J355" s="20"/>
      <c r="K355" s="20"/>
      <c r="U355" s="20"/>
      <c r="V355" s="20"/>
    </row>
    <row r="356" spans="10:22" x14ac:dyDescent="0.25">
      <c r="J356" s="20"/>
      <c r="K356" s="20"/>
      <c r="U356" s="20"/>
      <c r="V356" s="20"/>
    </row>
    <row r="357" spans="10:22" x14ac:dyDescent="0.25">
      <c r="J357" s="20"/>
      <c r="K357" s="20"/>
      <c r="U357" s="20"/>
      <c r="V357" s="20"/>
    </row>
    <row r="358" spans="10:22" x14ac:dyDescent="0.25">
      <c r="J358" s="20"/>
      <c r="K358" s="20"/>
      <c r="U358" s="20"/>
      <c r="V358" s="20"/>
    </row>
    <row r="359" spans="10:22" x14ac:dyDescent="0.25">
      <c r="J359" s="20"/>
      <c r="K359" s="20"/>
      <c r="U359" s="20"/>
      <c r="V359" s="20"/>
    </row>
    <row r="360" spans="10:22" x14ac:dyDescent="0.25">
      <c r="J360" s="20"/>
      <c r="K360" s="20"/>
      <c r="U360" s="20"/>
      <c r="V360" s="20"/>
    </row>
    <row r="361" spans="10:22" x14ac:dyDescent="0.25">
      <c r="J361" s="20"/>
      <c r="K361" s="20"/>
      <c r="U361" s="20"/>
      <c r="V361" s="20"/>
    </row>
    <row r="362" spans="10:22" x14ac:dyDescent="0.25">
      <c r="J362" s="20"/>
      <c r="K362" s="20"/>
      <c r="U362" s="20"/>
      <c r="V362" s="20"/>
    </row>
    <row r="363" spans="10:22" x14ac:dyDescent="0.25">
      <c r="J363" s="20"/>
      <c r="K363" s="20"/>
      <c r="U363" s="20"/>
      <c r="V363" s="20"/>
    </row>
    <row r="364" spans="10:22" x14ac:dyDescent="0.25">
      <c r="J364" s="20"/>
      <c r="K364" s="20"/>
      <c r="U364" s="20"/>
      <c r="V364" s="20"/>
    </row>
    <row r="365" spans="10:22" x14ac:dyDescent="0.25">
      <c r="J365" s="20"/>
      <c r="K365" s="20"/>
      <c r="U365" s="20"/>
      <c r="V365" s="20"/>
    </row>
    <row r="366" spans="10:22" x14ac:dyDescent="0.25">
      <c r="J366" s="20"/>
      <c r="K366" s="20"/>
      <c r="U366" s="20"/>
      <c r="V366" s="20"/>
    </row>
    <row r="367" spans="10:22" x14ac:dyDescent="0.25">
      <c r="J367" s="20"/>
      <c r="K367" s="20"/>
      <c r="U367" s="20"/>
      <c r="V367" s="20"/>
    </row>
    <row r="368" spans="10:22" x14ac:dyDescent="0.25">
      <c r="J368" s="20"/>
      <c r="K368" s="20"/>
      <c r="U368" s="20"/>
      <c r="V368" s="20"/>
    </row>
    <row r="369" spans="10:22" x14ac:dyDescent="0.25">
      <c r="J369" s="20"/>
      <c r="K369" s="20"/>
      <c r="U369" s="20"/>
      <c r="V369" s="20"/>
    </row>
    <row r="370" spans="10:22" x14ac:dyDescent="0.25">
      <c r="J370" s="20"/>
      <c r="K370" s="20"/>
      <c r="U370" s="20"/>
      <c r="V370" s="20"/>
    </row>
    <row r="371" spans="10:22" x14ac:dyDescent="0.25">
      <c r="J371" s="20"/>
      <c r="K371" s="20"/>
      <c r="U371" s="20"/>
      <c r="V371" s="20"/>
    </row>
    <row r="372" spans="10:22" x14ac:dyDescent="0.25">
      <c r="J372" s="20"/>
      <c r="K372" s="20"/>
      <c r="U372" s="20"/>
      <c r="V372" s="20"/>
    </row>
    <row r="373" spans="10:22" x14ac:dyDescent="0.25">
      <c r="J373" s="20"/>
      <c r="K373" s="20"/>
      <c r="U373" s="20"/>
      <c r="V373" s="20"/>
    </row>
    <row r="374" spans="10:22" x14ac:dyDescent="0.25">
      <c r="J374" s="20"/>
      <c r="K374" s="20"/>
      <c r="U374" s="20"/>
      <c r="V374" s="20"/>
    </row>
    <row r="375" spans="10:22" x14ac:dyDescent="0.25">
      <c r="J375" s="20"/>
      <c r="K375" s="20"/>
      <c r="U375" s="20"/>
      <c r="V375" s="20"/>
    </row>
    <row r="376" spans="10:22" x14ac:dyDescent="0.25">
      <c r="J376" s="20"/>
      <c r="K376" s="20"/>
      <c r="U376" s="20"/>
      <c r="V376" s="20"/>
    </row>
    <row r="377" spans="10:22" x14ac:dyDescent="0.25">
      <c r="J377" s="20"/>
      <c r="K377" s="20"/>
      <c r="U377" s="20"/>
      <c r="V377" s="20"/>
    </row>
    <row r="378" spans="10:22" x14ac:dyDescent="0.25">
      <c r="J378" s="20"/>
      <c r="K378" s="20"/>
      <c r="U378" s="20"/>
      <c r="V378" s="20"/>
    </row>
    <row r="379" spans="10:22" x14ac:dyDescent="0.25">
      <c r="J379" s="20"/>
      <c r="K379" s="20"/>
      <c r="U379" s="20"/>
      <c r="V379" s="20"/>
    </row>
    <row r="380" spans="10:22" x14ac:dyDescent="0.25">
      <c r="J380" s="20"/>
      <c r="K380" s="20"/>
      <c r="U380" s="20"/>
      <c r="V380" s="20"/>
    </row>
    <row r="381" spans="10:22" x14ac:dyDescent="0.25">
      <c r="J381" s="20"/>
      <c r="K381" s="20"/>
      <c r="U381" s="20"/>
      <c r="V381" s="20"/>
    </row>
    <row r="382" spans="10:22" x14ac:dyDescent="0.25">
      <c r="J382" s="20"/>
      <c r="K382" s="20"/>
      <c r="U382" s="20"/>
      <c r="V382" s="20"/>
    </row>
    <row r="383" spans="10:22" x14ac:dyDescent="0.25">
      <c r="J383" s="20"/>
      <c r="K383" s="20"/>
      <c r="U383" s="20"/>
      <c r="V383" s="20"/>
    </row>
    <row r="384" spans="10:22" x14ac:dyDescent="0.25">
      <c r="J384" s="20"/>
      <c r="K384" s="20"/>
      <c r="U384" s="20"/>
      <c r="V384" s="20"/>
    </row>
    <row r="385" spans="10:22" x14ac:dyDescent="0.25">
      <c r="J385" s="20"/>
      <c r="K385" s="20"/>
      <c r="U385" s="20"/>
      <c r="V385" s="20"/>
    </row>
    <row r="386" spans="10:22" x14ac:dyDescent="0.25">
      <c r="J386" s="20"/>
      <c r="K386" s="20"/>
      <c r="U386" s="20"/>
      <c r="V386" s="20"/>
    </row>
    <row r="387" spans="10:22" x14ac:dyDescent="0.25">
      <c r="J387" s="20"/>
      <c r="K387" s="20"/>
      <c r="U387" s="20"/>
      <c r="V387" s="20"/>
    </row>
    <row r="388" spans="10:22" x14ac:dyDescent="0.25">
      <c r="J388" s="20"/>
      <c r="K388" s="20"/>
      <c r="U388" s="20"/>
      <c r="V388" s="20"/>
    </row>
    <row r="389" spans="10:22" x14ac:dyDescent="0.25">
      <c r="J389" s="20"/>
      <c r="K389" s="20"/>
      <c r="U389" s="20"/>
      <c r="V389" s="20"/>
    </row>
    <row r="390" spans="10:22" x14ac:dyDescent="0.25">
      <c r="J390" s="20"/>
      <c r="K390" s="20"/>
      <c r="U390" s="20"/>
      <c r="V390" s="20"/>
    </row>
    <row r="391" spans="10:22" x14ac:dyDescent="0.25">
      <c r="J391" s="20"/>
      <c r="K391" s="20"/>
      <c r="U391" s="20"/>
      <c r="V391" s="20"/>
    </row>
    <row r="392" spans="10:22" x14ac:dyDescent="0.25">
      <c r="J392" s="20"/>
      <c r="K392" s="20"/>
      <c r="U392" s="20"/>
      <c r="V392" s="20"/>
    </row>
    <row r="393" spans="10:22" x14ac:dyDescent="0.25">
      <c r="J393" s="20"/>
      <c r="K393" s="20"/>
      <c r="U393" s="20"/>
      <c r="V393" s="20"/>
    </row>
    <row r="394" spans="10:22" x14ac:dyDescent="0.25">
      <c r="J394" s="20"/>
      <c r="K394" s="20"/>
      <c r="U394" s="20"/>
      <c r="V394" s="20"/>
    </row>
    <row r="395" spans="10:22" x14ac:dyDescent="0.25">
      <c r="J395" s="20"/>
      <c r="K395" s="20"/>
      <c r="U395" s="20"/>
      <c r="V395" s="20"/>
    </row>
    <row r="396" spans="10:22" x14ac:dyDescent="0.25">
      <c r="J396" s="20"/>
      <c r="K396" s="20"/>
      <c r="U396" s="20"/>
      <c r="V396" s="20"/>
    </row>
    <row r="397" spans="10:22" x14ac:dyDescent="0.25">
      <c r="J397" s="20"/>
      <c r="K397" s="20"/>
      <c r="U397" s="20"/>
      <c r="V397" s="20"/>
    </row>
    <row r="398" spans="10:22" x14ac:dyDescent="0.25">
      <c r="J398" s="20"/>
      <c r="K398" s="20"/>
      <c r="U398" s="20"/>
      <c r="V398" s="20"/>
    </row>
    <row r="399" spans="10:22" x14ac:dyDescent="0.25">
      <c r="J399" s="20"/>
      <c r="K399" s="20"/>
      <c r="U399" s="20"/>
      <c r="V399" s="20"/>
    </row>
    <row r="400" spans="10:22" x14ac:dyDescent="0.25">
      <c r="J400" s="20"/>
      <c r="K400" s="20"/>
      <c r="U400" s="20"/>
      <c r="V400" s="20"/>
    </row>
    <row r="401" spans="10:22" x14ac:dyDescent="0.25">
      <c r="J401" s="20"/>
      <c r="K401" s="20"/>
      <c r="U401" s="20"/>
      <c r="V401" s="20"/>
    </row>
    <row r="402" spans="10:22" x14ac:dyDescent="0.25">
      <c r="J402" s="20"/>
      <c r="K402" s="20"/>
      <c r="U402" s="20"/>
      <c r="V402" s="20"/>
    </row>
    <row r="403" spans="10:22" x14ac:dyDescent="0.25">
      <c r="J403" s="20"/>
      <c r="K403" s="20"/>
      <c r="U403" s="20"/>
      <c r="V403" s="20"/>
    </row>
    <row r="404" spans="10:22" x14ac:dyDescent="0.25">
      <c r="J404" s="20"/>
      <c r="K404" s="20"/>
      <c r="U404" s="20"/>
      <c r="V404" s="20"/>
    </row>
    <row r="405" spans="10:22" x14ac:dyDescent="0.25">
      <c r="J405" s="20"/>
      <c r="K405" s="20"/>
      <c r="U405" s="20"/>
      <c r="V405" s="20"/>
    </row>
    <row r="406" spans="10:22" x14ac:dyDescent="0.25">
      <c r="J406" s="20"/>
      <c r="K406" s="20"/>
      <c r="U406" s="20"/>
      <c r="V406" s="20"/>
    </row>
    <row r="407" spans="10:22" x14ac:dyDescent="0.25">
      <c r="J407" s="20"/>
      <c r="K407" s="20"/>
      <c r="U407" s="20"/>
      <c r="V407" s="20"/>
    </row>
    <row r="408" spans="10:22" x14ac:dyDescent="0.25">
      <c r="J408" s="20"/>
      <c r="K408" s="20"/>
      <c r="U408" s="20"/>
      <c r="V408" s="20"/>
    </row>
    <row r="409" spans="10:22" x14ac:dyDescent="0.25">
      <c r="J409" s="20"/>
      <c r="K409" s="20"/>
      <c r="U409" s="20"/>
      <c r="V409" s="20"/>
    </row>
    <row r="410" spans="10:22" x14ac:dyDescent="0.25">
      <c r="J410" s="20"/>
      <c r="K410" s="20"/>
      <c r="U410" s="20"/>
      <c r="V410" s="20"/>
    </row>
    <row r="411" spans="10:22" x14ac:dyDescent="0.25">
      <c r="J411" s="20"/>
      <c r="K411" s="20"/>
      <c r="U411" s="20"/>
      <c r="V411" s="20"/>
    </row>
    <row r="412" spans="10:22" x14ac:dyDescent="0.25">
      <c r="J412" s="20"/>
      <c r="K412" s="20"/>
      <c r="U412" s="20"/>
      <c r="V412" s="20"/>
    </row>
    <row r="413" spans="10:22" x14ac:dyDescent="0.25">
      <c r="J413" s="20"/>
      <c r="K413" s="20"/>
      <c r="U413" s="20"/>
      <c r="V413" s="20"/>
    </row>
    <row r="414" spans="10:22" x14ac:dyDescent="0.25">
      <c r="J414" s="20"/>
      <c r="K414" s="20"/>
      <c r="U414" s="20"/>
      <c r="V414" s="20"/>
    </row>
    <row r="415" spans="10:22" x14ac:dyDescent="0.25">
      <c r="J415" s="20"/>
      <c r="K415" s="20"/>
      <c r="U415" s="20"/>
      <c r="V415" s="20"/>
    </row>
    <row r="416" spans="10:22" x14ac:dyDescent="0.25">
      <c r="J416" s="20"/>
      <c r="K416" s="20"/>
      <c r="U416" s="20"/>
      <c r="V416" s="20"/>
    </row>
    <row r="417" spans="10:22" x14ac:dyDescent="0.25">
      <c r="J417" s="20"/>
      <c r="K417" s="20"/>
      <c r="U417" s="20"/>
      <c r="V417" s="20"/>
    </row>
    <row r="418" spans="10:22" x14ac:dyDescent="0.25">
      <c r="J418" s="20"/>
      <c r="K418" s="20"/>
      <c r="U418" s="20"/>
      <c r="V418" s="20"/>
    </row>
    <row r="419" spans="10:22" x14ac:dyDescent="0.25">
      <c r="J419" s="20"/>
      <c r="K419" s="20"/>
      <c r="U419" s="20"/>
      <c r="V419" s="20"/>
    </row>
    <row r="420" spans="10:22" x14ac:dyDescent="0.25">
      <c r="J420" s="20"/>
      <c r="K420" s="20"/>
      <c r="U420" s="20"/>
      <c r="V420" s="20"/>
    </row>
    <row r="421" spans="10:22" x14ac:dyDescent="0.25">
      <c r="J421" s="20"/>
      <c r="K421" s="20"/>
      <c r="U421" s="20"/>
      <c r="V421" s="20"/>
    </row>
    <row r="422" spans="10:22" x14ac:dyDescent="0.25">
      <c r="J422" s="20"/>
      <c r="K422" s="20"/>
      <c r="U422" s="20"/>
      <c r="V422" s="20"/>
    </row>
    <row r="423" spans="10:22" x14ac:dyDescent="0.25">
      <c r="J423" s="20"/>
      <c r="K423" s="20"/>
      <c r="U423" s="20"/>
      <c r="V423" s="20"/>
    </row>
    <row r="424" spans="10:22" x14ac:dyDescent="0.25">
      <c r="J424" s="20"/>
      <c r="K424" s="20"/>
      <c r="U424" s="20"/>
      <c r="V424" s="20"/>
    </row>
    <row r="425" spans="10:22" x14ac:dyDescent="0.25">
      <c r="J425" s="20"/>
      <c r="K425" s="20"/>
      <c r="U425" s="20"/>
      <c r="V425" s="20"/>
    </row>
    <row r="426" spans="10:22" x14ac:dyDescent="0.25">
      <c r="J426" s="20"/>
      <c r="K426" s="20"/>
      <c r="U426" s="20"/>
      <c r="V426" s="20"/>
    </row>
    <row r="427" spans="10:22" x14ac:dyDescent="0.25">
      <c r="J427" s="20"/>
      <c r="K427" s="20"/>
      <c r="U427" s="20"/>
      <c r="V427" s="20"/>
    </row>
    <row r="428" spans="10:22" x14ac:dyDescent="0.25">
      <c r="J428" s="20"/>
      <c r="K428" s="20"/>
      <c r="U428" s="20"/>
      <c r="V428" s="20"/>
    </row>
    <row r="429" spans="10:22" x14ac:dyDescent="0.25">
      <c r="J429" s="20"/>
      <c r="K429" s="20"/>
      <c r="U429" s="20"/>
      <c r="V429" s="20"/>
    </row>
    <row r="430" spans="10:22" x14ac:dyDescent="0.25">
      <c r="J430" s="20"/>
      <c r="K430" s="20"/>
      <c r="U430" s="20"/>
      <c r="V430" s="20"/>
    </row>
    <row r="431" spans="10:22" x14ac:dyDescent="0.25">
      <c r="J431" s="20"/>
      <c r="K431" s="20"/>
      <c r="U431" s="20"/>
      <c r="V431" s="20"/>
    </row>
    <row r="432" spans="10:22" x14ac:dyDescent="0.25">
      <c r="J432" s="20"/>
      <c r="K432" s="20"/>
      <c r="U432" s="20"/>
      <c r="V432" s="20"/>
    </row>
    <row r="433" spans="10:22" x14ac:dyDescent="0.25">
      <c r="J433" s="20"/>
      <c r="K433" s="20"/>
      <c r="U433" s="20"/>
      <c r="V433" s="20"/>
    </row>
    <row r="434" spans="10:22" x14ac:dyDescent="0.25">
      <c r="J434" s="20"/>
      <c r="K434" s="20"/>
      <c r="U434" s="20"/>
      <c r="V434" s="20"/>
    </row>
    <row r="435" spans="10:22" x14ac:dyDescent="0.25">
      <c r="J435" s="20"/>
      <c r="K435" s="20"/>
      <c r="U435" s="20"/>
      <c r="V435" s="20"/>
    </row>
    <row r="436" spans="10:22" x14ac:dyDescent="0.25">
      <c r="J436" s="20"/>
      <c r="K436" s="20"/>
      <c r="U436" s="20"/>
      <c r="V436" s="20"/>
    </row>
    <row r="437" spans="10:22" x14ac:dyDescent="0.25">
      <c r="J437" s="20"/>
      <c r="K437" s="20"/>
      <c r="U437" s="20"/>
      <c r="V437" s="20"/>
    </row>
    <row r="438" spans="10:22" x14ac:dyDescent="0.25">
      <c r="J438" s="20"/>
      <c r="K438" s="20"/>
      <c r="U438" s="20"/>
      <c r="V438" s="20"/>
    </row>
    <row r="439" spans="10:22" x14ac:dyDescent="0.25">
      <c r="J439" s="20"/>
      <c r="K439" s="20"/>
      <c r="U439" s="20"/>
      <c r="V439" s="20"/>
    </row>
    <row r="440" spans="10:22" x14ac:dyDescent="0.25">
      <c r="J440" s="20"/>
      <c r="K440" s="20"/>
      <c r="U440" s="20"/>
      <c r="V440" s="20"/>
    </row>
    <row r="441" spans="10:22" x14ac:dyDescent="0.25">
      <c r="J441" s="20"/>
      <c r="K441" s="20"/>
      <c r="U441" s="20"/>
      <c r="V441" s="20"/>
    </row>
    <row r="442" spans="10:22" x14ac:dyDescent="0.25">
      <c r="J442" s="20"/>
      <c r="K442" s="20"/>
      <c r="U442" s="20"/>
      <c r="V442" s="20"/>
    </row>
    <row r="443" spans="10:22" x14ac:dyDescent="0.25">
      <c r="J443" s="20"/>
      <c r="K443" s="20"/>
      <c r="U443" s="20"/>
      <c r="V443" s="20"/>
    </row>
    <row r="444" spans="10:22" x14ac:dyDescent="0.25">
      <c r="J444" s="20"/>
      <c r="K444" s="20"/>
      <c r="U444" s="20"/>
      <c r="V444" s="20"/>
    </row>
    <row r="445" spans="10:22" x14ac:dyDescent="0.25">
      <c r="J445" s="20"/>
      <c r="K445" s="20"/>
      <c r="U445" s="20"/>
      <c r="V445" s="20"/>
    </row>
    <row r="446" spans="10:22" x14ac:dyDescent="0.25">
      <c r="J446" s="20"/>
      <c r="K446" s="20"/>
      <c r="U446" s="20"/>
      <c r="V446" s="20"/>
    </row>
    <row r="447" spans="10:22" x14ac:dyDescent="0.25">
      <c r="J447" s="20"/>
      <c r="K447" s="20"/>
      <c r="U447" s="20"/>
      <c r="V447" s="20"/>
    </row>
    <row r="448" spans="10:22" x14ac:dyDescent="0.25">
      <c r="J448" s="20"/>
      <c r="K448" s="20"/>
      <c r="U448" s="20"/>
      <c r="V448" s="20"/>
    </row>
    <row r="449" spans="10:22" x14ac:dyDescent="0.25">
      <c r="J449" s="20"/>
      <c r="K449" s="20"/>
      <c r="U449" s="20"/>
      <c r="V449" s="20"/>
    </row>
    <row r="450" spans="10:22" x14ac:dyDescent="0.25">
      <c r="J450" s="20"/>
      <c r="K450" s="20"/>
      <c r="U450" s="20"/>
      <c r="V450" s="20"/>
    </row>
    <row r="451" spans="10:22" x14ac:dyDescent="0.25">
      <c r="J451" s="20"/>
      <c r="K451" s="20"/>
      <c r="U451" s="20"/>
      <c r="V451" s="20"/>
    </row>
    <row r="452" spans="10:22" x14ac:dyDescent="0.25">
      <c r="J452" s="20"/>
      <c r="K452" s="20"/>
      <c r="U452" s="20"/>
      <c r="V452" s="20"/>
    </row>
    <row r="453" spans="10:22" x14ac:dyDescent="0.25">
      <c r="J453" s="20"/>
      <c r="K453" s="20"/>
      <c r="U453" s="20"/>
      <c r="V453" s="20"/>
    </row>
    <row r="454" spans="10:22" x14ac:dyDescent="0.25">
      <c r="J454" s="20"/>
      <c r="K454" s="20"/>
      <c r="U454" s="20"/>
      <c r="V454" s="20"/>
    </row>
    <row r="455" spans="10:22" x14ac:dyDescent="0.25">
      <c r="J455" s="20"/>
      <c r="K455" s="20"/>
      <c r="U455" s="20"/>
      <c r="V455" s="20"/>
    </row>
    <row r="456" spans="10:22" x14ac:dyDescent="0.25">
      <c r="J456" s="20"/>
      <c r="K456" s="20"/>
      <c r="U456" s="20"/>
      <c r="V456" s="20"/>
    </row>
    <row r="457" spans="10:22" x14ac:dyDescent="0.25">
      <c r="J457" s="20"/>
      <c r="K457" s="20"/>
      <c r="U457" s="20"/>
      <c r="V457" s="20"/>
    </row>
    <row r="458" spans="10:22" x14ac:dyDescent="0.25">
      <c r="J458" s="20"/>
      <c r="K458" s="20"/>
      <c r="U458" s="20"/>
      <c r="V458" s="20"/>
    </row>
    <row r="459" spans="10:22" x14ac:dyDescent="0.25">
      <c r="J459" s="20"/>
      <c r="K459" s="20"/>
      <c r="U459" s="20"/>
      <c r="V459" s="20"/>
    </row>
    <row r="460" spans="10:22" x14ac:dyDescent="0.25">
      <c r="J460" s="20"/>
      <c r="K460" s="20"/>
      <c r="U460" s="20"/>
      <c r="V460" s="20"/>
    </row>
    <row r="461" spans="10:22" x14ac:dyDescent="0.25">
      <c r="J461" s="20"/>
      <c r="K461" s="20"/>
      <c r="U461" s="20"/>
      <c r="V461" s="20"/>
    </row>
    <row r="462" spans="10:22" x14ac:dyDescent="0.25">
      <c r="J462" s="20"/>
      <c r="K462" s="20"/>
      <c r="U462" s="20"/>
      <c r="V462" s="20"/>
    </row>
    <row r="463" spans="10:22" x14ac:dyDescent="0.25">
      <c r="J463" s="20"/>
      <c r="K463" s="20"/>
      <c r="U463" s="20"/>
      <c r="V463" s="20"/>
    </row>
    <row r="464" spans="10:22" x14ac:dyDescent="0.25">
      <c r="J464" s="20"/>
      <c r="K464" s="20"/>
      <c r="U464" s="20"/>
      <c r="V464" s="20"/>
    </row>
    <row r="465" spans="10:22" x14ac:dyDescent="0.25">
      <c r="J465" s="20"/>
      <c r="K465" s="20"/>
      <c r="U465" s="20"/>
      <c r="V465" s="20"/>
    </row>
    <row r="466" spans="10:22" x14ac:dyDescent="0.25">
      <c r="J466" s="20"/>
      <c r="K466" s="20"/>
      <c r="U466" s="20"/>
      <c r="V466" s="20"/>
    </row>
    <row r="467" spans="10:22" x14ac:dyDescent="0.25">
      <c r="J467" s="20"/>
      <c r="K467" s="20"/>
      <c r="U467" s="20"/>
      <c r="V467" s="20"/>
    </row>
    <row r="468" spans="10:22" x14ac:dyDescent="0.25">
      <c r="J468" s="20"/>
      <c r="K468" s="20"/>
      <c r="U468" s="20"/>
      <c r="V468" s="20"/>
    </row>
    <row r="469" spans="10:22" x14ac:dyDescent="0.25">
      <c r="J469" s="20"/>
      <c r="K469" s="20"/>
      <c r="U469" s="20"/>
      <c r="V469" s="20"/>
    </row>
    <row r="470" spans="10:22" x14ac:dyDescent="0.25">
      <c r="J470" s="20"/>
      <c r="K470" s="20"/>
      <c r="U470" s="20"/>
      <c r="V470" s="20"/>
    </row>
    <row r="471" spans="10:22" x14ac:dyDescent="0.25">
      <c r="J471" s="20"/>
      <c r="K471" s="20"/>
      <c r="U471" s="20"/>
      <c r="V471" s="20"/>
    </row>
    <row r="472" spans="10:22" x14ac:dyDescent="0.25">
      <c r="J472" s="20"/>
      <c r="K472" s="20"/>
      <c r="U472" s="20"/>
      <c r="V472" s="20"/>
    </row>
    <row r="473" spans="10:22" x14ac:dyDescent="0.25">
      <c r="J473" s="20"/>
      <c r="K473" s="20"/>
      <c r="U473" s="20"/>
      <c r="V473" s="20"/>
    </row>
    <row r="474" spans="10:22" x14ac:dyDescent="0.25">
      <c r="J474" s="20"/>
      <c r="K474" s="20"/>
      <c r="U474" s="20"/>
      <c r="V474" s="20"/>
    </row>
    <row r="475" spans="10:22" x14ac:dyDescent="0.25">
      <c r="J475" s="20"/>
      <c r="K475" s="20"/>
      <c r="U475" s="20"/>
      <c r="V475" s="20"/>
    </row>
    <row r="476" spans="10:22" x14ac:dyDescent="0.25">
      <c r="J476" s="20"/>
      <c r="K476" s="20"/>
      <c r="U476" s="20"/>
      <c r="V476" s="20"/>
    </row>
    <row r="477" spans="10:22" x14ac:dyDescent="0.25">
      <c r="J477" s="20"/>
      <c r="K477" s="20"/>
      <c r="U477" s="20"/>
      <c r="V477" s="20"/>
    </row>
    <row r="478" spans="10:22" x14ac:dyDescent="0.25">
      <c r="J478" s="20"/>
      <c r="K478" s="20"/>
      <c r="U478" s="20"/>
      <c r="V478" s="20"/>
    </row>
    <row r="479" spans="10:22" x14ac:dyDescent="0.25">
      <c r="J479" s="20"/>
      <c r="K479" s="20"/>
      <c r="U479" s="20"/>
      <c r="V479" s="20"/>
    </row>
    <row r="480" spans="10:22" x14ac:dyDescent="0.25">
      <c r="J480" s="20"/>
      <c r="K480" s="20"/>
      <c r="U480" s="20"/>
      <c r="V480" s="20"/>
    </row>
    <row r="481" spans="10:22" x14ac:dyDescent="0.25">
      <c r="J481" s="20"/>
      <c r="K481" s="20"/>
      <c r="U481" s="20"/>
      <c r="V481" s="20"/>
    </row>
    <row r="482" spans="10:22" x14ac:dyDescent="0.25">
      <c r="J482" s="20"/>
      <c r="K482" s="20"/>
      <c r="U482" s="20"/>
      <c r="V482" s="20"/>
    </row>
    <row r="483" spans="10:22" x14ac:dyDescent="0.25">
      <c r="J483" s="20"/>
      <c r="K483" s="20"/>
      <c r="U483" s="20"/>
      <c r="V483" s="20"/>
    </row>
    <row r="484" spans="10:22" x14ac:dyDescent="0.25">
      <c r="J484" s="20"/>
      <c r="K484" s="20"/>
      <c r="U484" s="20"/>
      <c r="V484" s="20"/>
    </row>
    <row r="485" spans="10:22" x14ac:dyDescent="0.25">
      <c r="J485" s="20"/>
      <c r="K485" s="20"/>
      <c r="U485" s="20"/>
      <c r="V485" s="20"/>
    </row>
    <row r="486" spans="10:22" x14ac:dyDescent="0.25">
      <c r="J486" s="20"/>
      <c r="K486" s="20"/>
      <c r="U486" s="20"/>
      <c r="V486" s="20"/>
    </row>
    <row r="487" spans="10:22" x14ac:dyDescent="0.25">
      <c r="J487" s="20"/>
      <c r="K487" s="20"/>
      <c r="U487" s="20"/>
      <c r="V487" s="20"/>
    </row>
    <row r="488" spans="10:22" x14ac:dyDescent="0.25">
      <c r="J488" s="20"/>
      <c r="K488" s="20"/>
      <c r="U488" s="20"/>
      <c r="V488" s="20"/>
    </row>
    <row r="489" spans="10:22" x14ac:dyDescent="0.25">
      <c r="J489" s="20"/>
      <c r="K489" s="20"/>
      <c r="U489" s="20"/>
      <c r="V489" s="20"/>
    </row>
    <row r="490" spans="10:22" x14ac:dyDescent="0.25">
      <c r="J490" s="20"/>
      <c r="K490" s="20"/>
      <c r="U490" s="20"/>
      <c r="V490" s="20"/>
    </row>
    <row r="491" spans="10:22" x14ac:dyDescent="0.25">
      <c r="J491" s="20"/>
      <c r="K491" s="20"/>
      <c r="U491" s="20"/>
      <c r="V491" s="20"/>
    </row>
    <row r="492" spans="10:22" x14ac:dyDescent="0.25">
      <c r="J492" s="20"/>
      <c r="K492" s="20"/>
      <c r="U492" s="20"/>
      <c r="V492" s="20"/>
    </row>
    <row r="493" spans="10:22" x14ac:dyDescent="0.25">
      <c r="J493" s="20"/>
      <c r="K493" s="20"/>
      <c r="U493" s="20"/>
      <c r="V493" s="20"/>
    </row>
    <row r="494" spans="10:22" x14ac:dyDescent="0.25">
      <c r="J494" s="20"/>
      <c r="K494" s="20"/>
      <c r="U494" s="20"/>
      <c r="V494" s="20"/>
    </row>
    <row r="495" spans="10:22" x14ac:dyDescent="0.25">
      <c r="J495" s="20"/>
      <c r="K495" s="20"/>
      <c r="U495" s="20"/>
      <c r="V495" s="20"/>
    </row>
    <row r="496" spans="10:22" x14ac:dyDescent="0.25">
      <c r="J496" s="20"/>
      <c r="K496" s="20"/>
      <c r="U496" s="20"/>
      <c r="V496" s="20"/>
    </row>
    <row r="497" spans="10:22" x14ac:dyDescent="0.25">
      <c r="J497" s="20"/>
      <c r="K497" s="20"/>
      <c r="U497" s="20"/>
      <c r="V497" s="20"/>
    </row>
    <row r="498" spans="10:22" x14ac:dyDescent="0.25">
      <c r="J498" s="20"/>
      <c r="K498" s="20"/>
      <c r="U498" s="20"/>
      <c r="V498" s="20"/>
    </row>
    <row r="499" spans="10:22" x14ac:dyDescent="0.25">
      <c r="J499" s="20"/>
      <c r="K499" s="20"/>
      <c r="U499" s="20"/>
      <c r="V499" s="20"/>
    </row>
    <row r="500" spans="10:22" x14ac:dyDescent="0.25">
      <c r="J500" s="20"/>
      <c r="K500" s="20"/>
      <c r="U500" s="20"/>
      <c r="V500" s="20"/>
    </row>
    <row r="501" spans="10:22" x14ac:dyDescent="0.25">
      <c r="J501" s="20"/>
      <c r="K501" s="20"/>
      <c r="U501" s="20"/>
      <c r="V501" s="20"/>
    </row>
    <row r="502" spans="10:22" x14ac:dyDescent="0.25">
      <c r="J502" s="20"/>
      <c r="K502" s="20"/>
      <c r="U502" s="20"/>
      <c r="V502" s="20"/>
    </row>
    <row r="503" spans="10:22" x14ac:dyDescent="0.25">
      <c r="J503" s="20"/>
      <c r="K503" s="20"/>
      <c r="U503" s="20"/>
      <c r="V503" s="20"/>
    </row>
    <row r="504" spans="10:22" x14ac:dyDescent="0.25">
      <c r="J504" s="20"/>
      <c r="K504" s="20"/>
      <c r="U504" s="20"/>
      <c r="V504" s="20"/>
    </row>
    <row r="505" spans="10:22" x14ac:dyDescent="0.25">
      <c r="J505" s="20"/>
      <c r="K505" s="20"/>
      <c r="U505" s="20"/>
      <c r="V505" s="20"/>
    </row>
    <row r="506" spans="10:22" x14ac:dyDescent="0.25">
      <c r="J506" s="20"/>
      <c r="K506" s="20"/>
      <c r="U506" s="20"/>
      <c r="V506" s="20"/>
    </row>
    <row r="507" spans="10:22" x14ac:dyDescent="0.25">
      <c r="J507" s="20"/>
      <c r="K507" s="20"/>
      <c r="U507" s="20"/>
      <c r="V507" s="20"/>
    </row>
    <row r="508" spans="10:22" x14ac:dyDescent="0.25">
      <c r="J508" s="20"/>
      <c r="K508" s="20"/>
      <c r="U508" s="20"/>
      <c r="V508" s="20"/>
    </row>
    <row r="509" spans="10:22" x14ac:dyDescent="0.25">
      <c r="J509" s="20"/>
      <c r="K509" s="20"/>
      <c r="U509" s="20"/>
      <c r="V509" s="20"/>
    </row>
    <row r="510" spans="10:22" x14ac:dyDescent="0.25">
      <c r="J510" s="20"/>
      <c r="K510" s="20"/>
      <c r="U510" s="20"/>
      <c r="V510" s="20"/>
    </row>
    <row r="511" spans="10:22" x14ac:dyDescent="0.25">
      <c r="J511" s="20"/>
      <c r="K511" s="20"/>
      <c r="U511" s="20"/>
      <c r="V511" s="20"/>
    </row>
    <row r="512" spans="10:22" x14ac:dyDescent="0.25">
      <c r="J512" s="20"/>
      <c r="K512" s="20"/>
      <c r="U512" s="20"/>
      <c r="V512" s="20"/>
    </row>
    <row r="513" spans="10:22" x14ac:dyDescent="0.25">
      <c r="J513" s="20"/>
      <c r="K513" s="20"/>
      <c r="U513" s="20"/>
      <c r="V513" s="20"/>
    </row>
    <row r="514" spans="10:22" x14ac:dyDescent="0.25">
      <c r="J514" s="20"/>
      <c r="K514" s="20"/>
      <c r="U514" s="20"/>
      <c r="V514" s="20"/>
    </row>
    <row r="515" spans="10:22" x14ac:dyDescent="0.25">
      <c r="J515" s="20"/>
      <c r="K515" s="20"/>
      <c r="U515" s="20"/>
      <c r="V515" s="20"/>
    </row>
    <row r="516" spans="10:22" x14ac:dyDescent="0.25">
      <c r="J516" s="20"/>
      <c r="K516" s="20"/>
      <c r="U516" s="20"/>
      <c r="V516" s="20"/>
    </row>
    <row r="517" spans="10:22" x14ac:dyDescent="0.25">
      <c r="J517" s="20"/>
      <c r="K517" s="20"/>
      <c r="U517" s="20"/>
      <c r="V517" s="20"/>
    </row>
    <row r="518" spans="10:22" x14ac:dyDescent="0.25">
      <c r="J518" s="20"/>
      <c r="K518" s="20"/>
      <c r="U518" s="20"/>
      <c r="V518" s="20"/>
    </row>
    <row r="519" spans="10:22" x14ac:dyDescent="0.25">
      <c r="J519" s="20"/>
      <c r="K519" s="20"/>
      <c r="U519" s="20"/>
      <c r="V519" s="20"/>
    </row>
    <row r="520" spans="10:22" x14ac:dyDescent="0.25">
      <c r="J520" s="20"/>
      <c r="K520" s="20"/>
      <c r="U520" s="20"/>
      <c r="V520" s="20"/>
    </row>
    <row r="521" spans="10:22" x14ac:dyDescent="0.25">
      <c r="J521" s="20"/>
      <c r="K521" s="20"/>
      <c r="U521" s="20"/>
      <c r="V521" s="20"/>
    </row>
    <row r="522" spans="10:22" x14ac:dyDescent="0.25">
      <c r="J522" s="20"/>
      <c r="K522" s="20"/>
      <c r="U522" s="20"/>
      <c r="V522" s="20"/>
    </row>
    <row r="523" spans="10:22" x14ac:dyDescent="0.25">
      <c r="J523" s="20"/>
      <c r="K523" s="20"/>
      <c r="U523" s="20"/>
      <c r="V523" s="20"/>
    </row>
    <row r="524" spans="10:22" x14ac:dyDescent="0.25">
      <c r="J524" s="20"/>
      <c r="K524" s="20"/>
      <c r="U524" s="20"/>
      <c r="V524" s="20"/>
    </row>
    <row r="525" spans="10:22" x14ac:dyDescent="0.25">
      <c r="J525" s="20"/>
      <c r="K525" s="20"/>
      <c r="U525" s="20"/>
      <c r="V525" s="20"/>
    </row>
    <row r="526" spans="10:22" x14ac:dyDescent="0.25">
      <c r="J526" s="20"/>
      <c r="K526" s="20"/>
      <c r="U526" s="20"/>
      <c r="V526" s="20"/>
    </row>
    <row r="527" spans="10:22" x14ac:dyDescent="0.25">
      <c r="J527" s="20"/>
      <c r="K527" s="20"/>
      <c r="U527" s="20"/>
      <c r="V527" s="20"/>
    </row>
    <row r="528" spans="10:22" x14ac:dyDescent="0.25">
      <c r="J528" s="20"/>
      <c r="K528" s="20"/>
      <c r="U528" s="20"/>
      <c r="V528" s="20"/>
    </row>
    <row r="529" spans="10:22" x14ac:dyDescent="0.25">
      <c r="J529" s="20"/>
      <c r="K529" s="20"/>
      <c r="U529" s="20"/>
      <c r="V529" s="20"/>
    </row>
    <row r="530" spans="10:22" x14ac:dyDescent="0.25">
      <c r="J530" s="20"/>
      <c r="K530" s="20"/>
      <c r="U530" s="20"/>
      <c r="V530" s="20"/>
    </row>
    <row r="531" spans="10:22" x14ac:dyDescent="0.25">
      <c r="J531" s="20"/>
      <c r="K531" s="20"/>
      <c r="U531" s="20"/>
      <c r="V531" s="20"/>
    </row>
    <row r="532" spans="10:22" x14ac:dyDescent="0.25">
      <c r="J532" s="20"/>
      <c r="K532" s="20"/>
      <c r="U532" s="20"/>
      <c r="V532" s="20"/>
    </row>
    <row r="533" spans="10:22" x14ac:dyDescent="0.25">
      <c r="J533" s="20"/>
      <c r="K533" s="20"/>
      <c r="U533" s="20"/>
      <c r="V533" s="20"/>
    </row>
    <row r="534" spans="10:22" x14ac:dyDescent="0.25">
      <c r="J534" s="20"/>
      <c r="K534" s="20"/>
      <c r="U534" s="20"/>
      <c r="V534" s="20"/>
    </row>
    <row r="535" spans="10:22" x14ac:dyDescent="0.25">
      <c r="J535" s="20"/>
      <c r="K535" s="20"/>
      <c r="U535" s="20"/>
      <c r="V535" s="20"/>
    </row>
    <row r="536" spans="10:22" x14ac:dyDescent="0.25">
      <c r="J536" s="20"/>
      <c r="K536" s="20"/>
      <c r="U536" s="20"/>
      <c r="V536" s="20"/>
    </row>
    <row r="537" spans="10:22" x14ac:dyDescent="0.25">
      <c r="J537" s="20"/>
      <c r="K537" s="20"/>
      <c r="U537" s="20"/>
      <c r="V537" s="20"/>
    </row>
    <row r="538" spans="10:22" x14ac:dyDescent="0.25">
      <c r="J538" s="20"/>
      <c r="K538" s="20"/>
      <c r="U538" s="20"/>
      <c r="V538" s="20"/>
    </row>
    <row r="539" spans="10:22" x14ac:dyDescent="0.25">
      <c r="J539" s="20"/>
      <c r="K539" s="20"/>
      <c r="U539" s="20"/>
      <c r="V539" s="20"/>
    </row>
    <row r="540" spans="10:22" x14ac:dyDescent="0.25">
      <c r="J540" s="20"/>
      <c r="K540" s="20"/>
      <c r="U540" s="20"/>
      <c r="V540" s="20"/>
    </row>
    <row r="541" spans="10:22" x14ac:dyDescent="0.25">
      <c r="J541" s="20"/>
      <c r="K541" s="20"/>
      <c r="U541" s="20"/>
      <c r="V541" s="20"/>
    </row>
    <row r="542" spans="10:22" x14ac:dyDescent="0.25">
      <c r="J542" s="20"/>
      <c r="K542" s="20"/>
      <c r="U542" s="20"/>
      <c r="V542" s="20"/>
    </row>
    <row r="543" spans="10:22" x14ac:dyDescent="0.25">
      <c r="J543" s="20"/>
      <c r="K543" s="20"/>
      <c r="U543" s="20"/>
      <c r="V543" s="20"/>
    </row>
    <row r="544" spans="10:22" x14ac:dyDescent="0.25">
      <c r="J544" s="20"/>
      <c r="K544" s="20"/>
      <c r="U544" s="20"/>
      <c r="V544" s="20"/>
    </row>
    <row r="545" spans="10:22" x14ac:dyDescent="0.25">
      <c r="J545" s="20"/>
      <c r="K545" s="20"/>
      <c r="U545" s="20"/>
      <c r="V545" s="20"/>
    </row>
    <row r="546" spans="10:22" x14ac:dyDescent="0.25">
      <c r="J546" s="20"/>
      <c r="K546" s="20"/>
      <c r="U546" s="20"/>
      <c r="V546" s="20"/>
    </row>
    <row r="547" spans="10:22" x14ac:dyDescent="0.25">
      <c r="J547" s="20"/>
      <c r="K547" s="20"/>
      <c r="U547" s="20"/>
      <c r="V547" s="20"/>
    </row>
    <row r="548" spans="10:22" x14ac:dyDescent="0.25">
      <c r="J548" s="20"/>
      <c r="K548" s="20"/>
      <c r="U548" s="20"/>
      <c r="V548" s="20"/>
    </row>
    <row r="549" spans="10:22" x14ac:dyDescent="0.25">
      <c r="J549" s="20"/>
      <c r="K549" s="20"/>
      <c r="U549" s="20"/>
      <c r="V549" s="20"/>
    </row>
    <row r="550" spans="10:22" x14ac:dyDescent="0.25">
      <c r="J550" s="20"/>
      <c r="K550" s="20"/>
      <c r="U550" s="20"/>
      <c r="V550" s="20"/>
    </row>
    <row r="551" spans="10:22" x14ac:dyDescent="0.25">
      <c r="J551" s="20"/>
      <c r="K551" s="20"/>
      <c r="U551" s="20"/>
      <c r="V551" s="20"/>
    </row>
    <row r="552" spans="10:22" x14ac:dyDescent="0.25">
      <c r="J552" s="20"/>
      <c r="K552" s="20"/>
      <c r="U552" s="20"/>
      <c r="V552" s="20"/>
    </row>
    <row r="553" spans="10:22" x14ac:dyDescent="0.25">
      <c r="J553" s="20"/>
      <c r="K553" s="20"/>
      <c r="U553" s="20"/>
      <c r="V553" s="20"/>
    </row>
    <row r="554" spans="10:22" x14ac:dyDescent="0.25">
      <c r="J554" s="20"/>
      <c r="K554" s="20"/>
      <c r="U554" s="20"/>
      <c r="V554" s="20"/>
    </row>
    <row r="555" spans="10:22" x14ac:dyDescent="0.25">
      <c r="J555" s="20"/>
      <c r="K555" s="20"/>
      <c r="U555" s="20"/>
      <c r="V555" s="20"/>
    </row>
    <row r="556" spans="10:22" x14ac:dyDescent="0.25">
      <c r="J556" s="20"/>
      <c r="K556" s="20"/>
      <c r="U556" s="20"/>
      <c r="V556" s="20"/>
    </row>
    <row r="557" spans="10:22" x14ac:dyDescent="0.25">
      <c r="J557" s="20"/>
      <c r="K557" s="20"/>
      <c r="U557" s="20"/>
      <c r="V557" s="20"/>
    </row>
    <row r="558" spans="10:22" x14ac:dyDescent="0.25">
      <c r="J558" s="20"/>
      <c r="K558" s="20"/>
      <c r="U558" s="20"/>
      <c r="V558" s="20"/>
    </row>
    <row r="559" spans="10:22" x14ac:dyDescent="0.25">
      <c r="J559" s="20"/>
      <c r="K559" s="20"/>
      <c r="U559" s="20"/>
      <c r="V559" s="20"/>
    </row>
    <row r="560" spans="10:22" x14ac:dyDescent="0.25">
      <c r="J560" s="20"/>
      <c r="K560" s="20"/>
      <c r="U560" s="20"/>
      <c r="V560" s="20"/>
    </row>
    <row r="561" spans="10:22" x14ac:dyDescent="0.25">
      <c r="J561" s="20"/>
      <c r="K561" s="20"/>
      <c r="U561" s="20"/>
      <c r="V561" s="20"/>
    </row>
    <row r="562" spans="10:22" x14ac:dyDescent="0.25">
      <c r="J562" s="20"/>
      <c r="K562" s="20"/>
      <c r="U562" s="20"/>
      <c r="V562" s="20"/>
    </row>
    <row r="563" spans="10:22" x14ac:dyDescent="0.25">
      <c r="J563" s="20"/>
      <c r="K563" s="20"/>
      <c r="U563" s="20"/>
      <c r="V563" s="20"/>
    </row>
    <row r="564" spans="10:22" x14ac:dyDescent="0.25">
      <c r="J564" s="20"/>
      <c r="K564" s="20"/>
      <c r="U564" s="20"/>
      <c r="V564" s="20"/>
    </row>
    <row r="565" spans="10:22" x14ac:dyDescent="0.25">
      <c r="J565" s="20"/>
      <c r="K565" s="20"/>
      <c r="U565" s="20"/>
      <c r="V565" s="20"/>
    </row>
    <row r="566" spans="10:22" x14ac:dyDescent="0.25">
      <c r="J566" s="20"/>
      <c r="K566" s="20"/>
      <c r="U566" s="20"/>
      <c r="V566" s="20"/>
    </row>
    <row r="567" spans="10:22" x14ac:dyDescent="0.25">
      <c r="J567" s="20"/>
      <c r="K567" s="20"/>
      <c r="U567" s="20"/>
      <c r="V567" s="20"/>
    </row>
    <row r="568" spans="10:22" x14ac:dyDescent="0.25">
      <c r="J568" s="20"/>
      <c r="K568" s="20"/>
      <c r="U568" s="20"/>
      <c r="V568" s="20"/>
    </row>
    <row r="569" spans="10:22" x14ac:dyDescent="0.25">
      <c r="J569" s="20"/>
      <c r="K569" s="20"/>
      <c r="U569" s="20"/>
      <c r="V569" s="20"/>
    </row>
    <row r="570" spans="10:22" x14ac:dyDescent="0.25">
      <c r="J570" s="20"/>
      <c r="K570" s="20"/>
      <c r="U570" s="20"/>
      <c r="V570" s="20"/>
    </row>
    <row r="571" spans="10:22" x14ac:dyDescent="0.25">
      <c r="J571" s="20"/>
      <c r="K571" s="20"/>
      <c r="U571" s="20"/>
      <c r="V571" s="20"/>
    </row>
    <row r="572" spans="10:22" x14ac:dyDescent="0.25">
      <c r="J572" s="20"/>
      <c r="K572" s="20"/>
      <c r="U572" s="20"/>
      <c r="V572" s="20"/>
    </row>
    <row r="573" spans="10:22" x14ac:dyDescent="0.25">
      <c r="J573" s="20"/>
      <c r="K573" s="20"/>
      <c r="U573" s="20"/>
      <c r="V573" s="20"/>
    </row>
    <row r="574" spans="10:22" x14ac:dyDescent="0.25">
      <c r="J574" s="20"/>
      <c r="K574" s="20"/>
      <c r="U574" s="20"/>
      <c r="V574" s="20"/>
    </row>
    <row r="575" spans="10:22" x14ac:dyDescent="0.25">
      <c r="J575" s="20"/>
      <c r="K575" s="20"/>
      <c r="U575" s="20"/>
      <c r="V575" s="20"/>
    </row>
    <row r="576" spans="10:22" x14ac:dyDescent="0.25">
      <c r="J576" s="20"/>
      <c r="K576" s="20"/>
      <c r="U576" s="20"/>
      <c r="V576" s="20"/>
    </row>
    <row r="577" spans="10:22" x14ac:dyDescent="0.25">
      <c r="J577" s="20"/>
      <c r="K577" s="20"/>
      <c r="U577" s="20"/>
      <c r="V577" s="20"/>
    </row>
    <row r="578" spans="10:22" x14ac:dyDescent="0.25">
      <c r="J578" s="20"/>
      <c r="K578" s="20"/>
      <c r="U578" s="20"/>
      <c r="V578" s="20"/>
    </row>
    <row r="579" spans="10:22" x14ac:dyDescent="0.25">
      <c r="J579" s="20"/>
      <c r="K579" s="20"/>
      <c r="U579" s="20"/>
      <c r="V579" s="20"/>
    </row>
    <row r="580" spans="10:22" x14ac:dyDescent="0.25">
      <c r="J580" s="20"/>
      <c r="K580" s="20"/>
      <c r="U580" s="20"/>
      <c r="V580" s="20"/>
    </row>
    <row r="581" spans="10:22" x14ac:dyDescent="0.25">
      <c r="J581" s="20"/>
      <c r="K581" s="20"/>
      <c r="U581" s="20"/>
      <c r="V581" s="20"/>
    </row>
    <row r="582" spans="10:22" x14ac:dyDescent="0.25">
      <c r="J582" s="20"/>
      <c r="K582" s="20"/>
      <c r="U582" s="20"/>
      <c r="V582" s="20"/>
    </row>
    <row r="583" spans="10:22" x14ac:dyDescent="0.25">
      <c r="J583" s="20"/>
      <c r="K583" s="20"/>
      <c r="U583" s="20"/>
      <c r="V583" s="20"/>
    </row>
    <row r="584" spans="10:22" x14ac:dyDescent="0.25">
      <c r="J584" s="20"/>
      <c r="K584" s="20"/>
      <c r="U584" s="20"/>
      <c r="V584" s="20"/>
    </row>
    <row r="585" spans="10:22" x14ac:dyDescent="0.25">
      <c r="J585" s="20"/>
      <c r="K585" s="20"/>
      <c r="U585" s="20"/>
      <c r="V585" s="20"/>
    </row>
    <row r="586" spans="10:22" x14ac:dyDescent="0.25">
      <c r="J586" s="20"/>
      <c r="K586" s="20"/>
      <c r="U586" s="20"/>
      <c r="V586" s="20"/>
    </row>
    <row r="587" spans="10:22" x14ac:dyDescent="0.25">
      <c r="J587" s="20"/>
      <c r="K587" s="20"/>
      <c r="U587" s="20"/>
      <c r="V587" s="20"/>
    </row>
    <row r="588" spans="10:22" x14ac:dyDescent="0.25">
      <c r="J588" s="20"/>
      <c r="K588" s="20"/>
      <c r="U588" s="20"/>
      <c r="V588" s="20"/>
    </row>
    <row r="589" spans="10:22" x14ac:dyDescent="0.25">
      <c r="J589" s="20"/>
      <c r="K589" s="20"/>
      <c r="U589" s="20"/>
      <c r="V589" s="20"/>
    </row>
    <row r="590" spans="10:22" x14ac:dyDescent="0.25">
      <c r="J590" s="20"/>
      <c r="K590" s="20"/>
      <c r="U590" s="20"/>
      <c r="V590" s="20"/>
    </row>
    <row r="591" spans="10:22" x14ac:dyDescent="0.25">
      <c r="J591" s="20"/>
      <c r="K591" s="20"/>
      <c r="U591" s="20"/>
      <c r="V591" s="20"/>
    </row>
    <row r="592" spans="10:22" x14ac:dyDescent="0.25">
      <c r="J592" s="20"/>
      <c r="K592" s="20"/>
      <c r="U592" s="20"/>
      <c r="V592" s="20"/>
    </row>
    <row r="593" spans="10:22" x14ac:dyDescent="0.25">
      <c r="J593" s="20"/>
      <c r="K593" s="20"/>
      <c r="U593" s="20"/>
      <c r="V593" s="20"/>
    </row>
    <row r="594" spans="10:22" x14ac:dyDescent="0.25">
      <c r="J594" s="20"/>
      <c r="K594" s="20"/>
      <c r="U594" s="20"/>
      <c r="V594" s="20"/>
    </row>
    <row r="595" spans="10:22" x14ac:dyDescent="0.25">
      <c r="J595" s="20"/>
      <c r="K595" s="20"/>
      <c r="U595" s="20"/>
      <c r="V595" s="20"/>
    </row>
    <row r="596" spans="10:22" x14ac:dyDescent="0.25">
      <c r="J596" s="20"/>
      <c r="K596" s="20"/>
      <c r="U596" s="20"/>
      <c r="V596" s="20"/>
    </row>
    <row r="597" spans="10:22" x14ac:dyDescent="0.25">
      <c r="J597" s="20"/>
      <c r="K597" s="20"/>
      <c r="U597" s="20"/>
      <c r="V597" s="20"/>
    </row>
    <row r="598" spans="10:22" x14ac:dyDescent="0.25">
      <c r="J598" s="20"/>
      <c r="K598" s="20"/>
      <c r="U598" s="20"/>
      <c r="V598" s="20"/>
    </row>
    <row r="599" spans="10:22" x14ac:dyDescent="0.25">
      <c r="J599" s="20"/>
      <c r="K599" s="20"/>
      <c r="U599" s="20"/>
      <c r="V599" s="20"/>
    </row>
    <row r="600" spans="10:22" x14ac:dyDescent="0.25">
      <c r="J600" s="20"/>
      <c r="K600" s="20"/>
      <c r="U600" s="20"/>
      <c r="V600" s="20"/>
    </row>
    <row r="601" spans="10:22" x14ac:dyDescent="0.25">
      <c r="J601" s="20"/>
      <c r="K601" s="20"/>
      <c r="U601" s="20"/>
      <c r="V601" s="20"/>
    </row>
    <row r="602" spans="10:22" x14ac:dyDescent="0.25">
      <c r="J602" s="20"/>
      <c r="K602" s="20"/>
      <c r="U602" s="20"/>
      <c r="V602" s="20"/>
    </row>
    <row r="603" spans="10:22" x14ac:dyDescent="0.25">
      <c r="J603" s="20"/>
      <c r="K603" s="20"/>
      <c r="U603" s="20"/>
      <c r="V603" s="20"/>
    </row>
    <row r="604" spans="10:22" x14ac:dyDescent="0.25">
      <c r="J604" s="20"/>
      <c r="K604" s="20"/>
      <c r="U604" s="20"/>
      <c r="V604" s="20"/>
    </row>
    <row r="605" spans="10:22" x14ac:dyDescent="0.25">
      <c r="J605" s="20"/>
      <c r="K605" s="20"/>
      <c r="U605" s="20"/>
      <c r="V605" s="20"/>
    </row>
    <row r="606" spans="10:22" x14ac:dyDescent="0.25">
      <c r="J606" s="20"/>
      <c r="K606" s="20"/>
      <c r="U606" s="20"/>
      <c r="V606" s="20"/>
    </row>
    <row r="607" spans="10:22" x14ac:dyDescent="0.25">
      <c r="J607" s="20"/>
      <c r="K607" s="20"/>
      <c r="U607" s="20"/>
      <c r="V607" s="20"/>
    </row>
    <row r="608" spans="10:22" x14ac:dyDescent="0.25">
      <c r="J608" s="20"/>
      <c r="K608" s="20"/>
      <c r="U608" s="20"/>
      <c r="V608" s="20"/>
    </row>
    <row r="609" spans="10:22" x14ac:dyDescent="0.25">
      <c r="J609" s="20"/>
      <c r="K609" s="20"/>
      <c r="U609" s="20"/>
      <c r="V609" s="20"/>
    </row>
    <row r="610" spans="10:22" x14ac:dyDescent="0.25">
      <c r="J610" s="20"/>
      <c r="K610" s="20"/>
      <c r="U610" s="20"/>
      <c r="V610" s="20"/>
    </row>
    <row r="611" spans="10:22" x14ac:dyDescent="0.25">
      <c r="J611" s="20"/>
      <c r="K611" s="20"/>
      <c r="U611" s="20"/>
      <c r="V611" s="20"/>
    </row>
    <row r="612" spans="10:22" x14ac:dyDescent="0.25">
      <c r="J612" s="20"/>
      <c r="K612" s="20"/>
      <c r="U612" s="20"/>
      <c r="V612" s="20"/>
    </row>
    <row r="613" spans="10:22" x14ac:dyDescent="0.25">
      <c r="J613" s="20"/>
      <c r="K613" s="20"/>
      <c r="U613" s="20"/>
      <c r="V613" s="20"/>
    </row>
    <row r="614" spans="10:22" x14ac:dyDescent="0.25">
      <c r="J614" s="20"/>
      <c r="K614" s="20"/>
      <c r="U614" s="20"/>
      <c r="V614" s="20"/>
    </row>
    <row r="615" spans="10:22" x14ac:dyDescent="0.25">
      <c r="J615" s="20"/>
      <c r="K615" s="20"/>
      <c r="U615" s="20"/>
      <c r="V615" s="20"/>
    </row>
    <row r="616" spans="10:22" x14ac:dyDescent="0.25">
      <c r="J616" s="20"/>
      <c r="K616" s="20"/>
      <c r="U616" s="20"/>
      <c r="V616" s="20"/>
    </row>
    <row r="617" spans="10:22" x14ac:dyDescent="0.25">
      <c r="J617" s="20"/>
      <c r="K617" s="20"/>
      <c r="U617" s="20"/>
      <c r="V617" s="20"/>
    </row>
    <row r="618" spans="10:22" x14ac:dyDescent="0.25">
      <c r="J618" s="20"/>
      <c r="K618" s="20"/>
      <c r="U618" s="20"/>
      <c r="V618" s="20"/>
    </row>
    <row r="619" spans="10:22" x14ac:dyDescent="0.25">
      <c r="J619" s="20"/>
      <c r="K619" s="20"/>
      <c r="U619" s="20"/>
      <c r="V619" s="20"/>
    </row>
    <row r="620" spans="10:22" x14ac:dyDescent="0.25">
      <c r="J620" s="20"/>
      <c r="K620" s="20"/>
      <c r="U620" s="20"/>
      <c r="V620" s="20"/>
    </row>
    <row r="621" spans="10:22" x14ac:dyDescent="0.25">
      <c r="J621" s="20"/>
      <c r="K621" s="20"/>
      <c r="U621" s="20"/>
      <c r="V621" s="20"/>
    </row>
    <row r="622" spans="10:22" x14ac:dyDescent="0.25">
      <c r="J622" s="20"/>
      <c r="K622" s="20"/>
      <c r="U622" s="20"/>
      <c r="V622" s="20"/>
    </row>
    <row r="623" spans="10:22" x14ac:dyDescent="0.25">
      <c r="J623" s="20"/>
      <c r="K623" s="20"/>
      <c r="U623" s="20"/>
      <c r="V623" s="20"/>
    </row>
    <row r="624" spans="10:22" x14ac:dyDescent="0.25">
      <c r="J624" s="20"/>
      <c r="K624" s="20"/>
      <c r="U624" s="20"/>
      <c r="V624" s="20"/>
    </row>
    <row r="625" spans="10:22" x14ac:dyDescent="0.25">
      <c r="J625" s="20"/>
      <c r="K625" s="20"/>
      <c r="U625" s="20"/>
      <c r="V625" s="20"/>
    </row>
    <row r="626" spans="10:22" x14ac:dyDescent="0.25">
      <c r="J626" s="20"/>
      <c r="K626" s="20"/>
      <c r="U626" s="20"/>
      <c r="V626" s="20"/>
    </row>
    <row r="627" spans="10:22" x14ac:dyDescent="0.25">
      <c r="J627" s="20"/>
      <c r="K627" s="20"/>
      <c r="U627" s="20"/>
      <c r="V627" s="20"/>
    </row>
    <row r="628" spans="10:22" x14ac:dyDescent="0.25">
      <c r="J628" s="20"/>
      <c r="K628" s="20"/>
      <c r="U628" s="20"/>
      <c r="V628" s="20"/>
    </row>
    <row r="629" spans="10:22" x14ac:dyDescent="0.25">
      <c r="J629" s="20"/>
      <c r="K629" s="20"/>
      <c r="U629" s="20"/>
      <c r="V629" s="20"/>
    </row>
    <row r="630" spans="10:22" x14ac:dyDescent="0.25">
      <c r="J630" s="20"/>
      <c r="K630" s="20"/>
      <c r="U630" s="20"/>
      <c r="V630" s="20"/>
    </row>
    <row r="631" spans="10:22" x14ac:dyDescent="0.25">
      <c r="J631" s="20"/>
      <c r="K631" s="20"/>
      <c r="U631" s="20"/>
      <c r="V631" s="20"/>
    </row>
    <row r="632" spans="10:22" x14ac:dyDescent="0.25">
      <c r="J632" s="20"/>
      <c r="K632" s="20"/>
      <c r="U632" s="20"/>
      <c r="V632" s="20"/>
    </row>
    <row r="633" spans="10:22" x14ac:dyDescent="0.25">
      <c r="J633" s="20"/>
      <c r="K633" s="20"/>
      <c r="U633" s="20"/>
      <c r="V633" s="20"/>
    </row>
    <row r="634" spans="10:22" x14ac:dyDescent="0.25">
      <c r="J634" s="20"/>
      <c r="K634" s="20"/>
      <c r="U634" s="20"/>
      <c r="V634" s="20"/>
    </row>
    <row r="635" spans="10:22" x14ac:dyDescent="0.25">
      <c r="J635" s="20"/>
      <c r="K635" s="20"/>
      <c r="U635" s="20"/>
      <c r="V635" s="20"/>
    </row>
    <row r="636" spans="10:22" x14ac:dyDescent="0.25">
      <c r="J636" s="20"/>
      <c r="K636" s="20"/>
      <c r="U636" s="20"/>
      <c r="V636" s="20"/>
    </row>
    <row r="637" spans="10:22" x14ac:dyDescent="0.25">
      <c r="J637" s="20"/>
      <c r="K637" s="20"/>
      <c r="U637" s="20"/>
      <c r="V637" s="20"/>
    </row>
    <row r="638" spans="10:22" x14ac:dyDescent="0.25">
      <c r="J638" s="20"/>
      <c r="K638" s="20"/>
      <c r="U638" s="20"/>
      <c r="V638" s="20"/>
    </row>
    <row r="639" spans="10:22" x14ac:dyDescent="0.25">
      <c r="J639" s="20"/>
      <c r="K639" s="20"/>
      <c r="U639" s="20"/>
      <c r="V639" s="20"/>
    </row>
    <row r="640" spans="10:22" x14ac:dyDescent="0.25">
      <c r="J640" s="20"/>
      <c r="K640" s="20"/>
      <c r="U640" s="20"/>
      <c r="V640" s="20"/>
    </row>
    <row r="641" spans="10:22" x14ac:dyDescent="0.25">
      <c r="J641" s="20"/>
      <c r="K641" s="20"/>
      <c r="U641" s="20"/>
      <c r="V641" s="20"/>
    </row>
    <row r="642" spans="10:22" x14ac:dyDescent="0.25">
      <c r="J642" s="20"/>
      <c r="K642" s="20"/>
      <c r="U642" s="20"/>
      <c r="V642" s="20"/>
    </row>
    <row r="643" spans="10:22" x14ac:dyDescent="0.25">
      <c r="J643" s="20"/>
      <c r="K643" s="20"/>
      <c r="U643" s="20"/>
      <c r="V643" s="20"/>
    </row>
    <row r="644" spans="10:22" x14ac:dyDescent="0.25">
      <c r="J644" s="20"/>
      <c r="K644" s="20"/>
      <c r="U644" s="20"/>
      <c r="V644" s="20"/>
    </row>
    <row r="645" spans="10:22" x14ac:dyDescent="0.25">
      <c r="J645" s="20"/>
      <c r="K645" s="20"/>
      <c r="U645" s="20"/>
      <c r="V645" s="20"/>
    </row>
    <row r="646" spans="10:22" x14ac:dyDescent="0.25">
      <c r="J646" s="20"/>
      <c r="K646" s="20"/>
      <c r="U646" s="20"/>
      <c r="V646" s="20"/>
    </row>
    <row r="647" spans="10:22" x14ac:dyDescent="0.25">
      <c r="J647" s="20"/>
      <c r="K647" s="20"/>
      <c r="U647" s="20"/>
      <c r="V647" s="20"/>
    </row>
    <row r="648" spans="10:22" x14ac:dyDescent="0.25">
      <c r="J648" s="20"/>
      <c r="K648" s="20"/>
      <c r="U648" s="20"/>
      <c r="V648" s="20"/>
    </row>
    <row r="649" spans="10:22" x14ac:dyDescent="0.25">
      <c r="J649" s="20"/>
      <c r="K649" s="20"/>
      <c r="U649" s="20"/>
      <c r="V649" s="20"/>
    </row>
    <row r="650" spans="10:22" x14ac:dyDescent="0.25">
      <c r="J650" s="20"/>
      <c r="K650" s="20"/>
      <c r="U650" s="20"/>
      <c r="V650" s="20"/>
    </row>
    <row r="651" spans="10:22" x14ac:dyDescent="0.25">
      <c r="J651" s="20"/>
      <c r="K651" s="20"/>
      <c r="U651" s="20"/>
      <c r="V651" s="20"/>
    </row>
    <row r="652" spans="10:22" x14ac:dyDescent="0.25">
      <c r="J652" s="20"/>
      <c r="K652" s="20"/>
      <c r="U652" s="20"/>
      <c r="V652" s="20"/>
    </row>
    <row r="653" spans="10:22" x14ac:dyDescent="0.25">
      <c r="J653" s="20"/>
      <c r="K653" s="20"/>
      <c r="U653" s="20"/>
      <c r="V653" s="20"/>
    </row>
    <row r="654" spans="10:22" x14ac:dyDescent="0.25">
      <c r="J654" s="20"/>
      <c r="K654" s="20"/>
      <c r="U654" s="20"/>
      <c r="V654" s="20"/>
    </row>
    <row r="655" spans="10:22" x14ac:dyDescent="0.25">
      <c r="J655" s="20"/>
      <c r="K655" s="20"/>
      <c r="U655" s="20"/>
      <c r="V655" s="20"/>
    </row>
    <row r="656" spans="10:22" x14ac:dyDescent="0.25">
      <c r="J656" s="20"/>
      <c r="K656" s="20"/>
      <c r="U656" s="20"/>
      <c r="V656" s="20"/>
    </row>
    <row r="657" spans="10:22" x14ac:dyDescent="0.25">
      <c r="J657" s="20"/>
      <c r="K657" s="20"/>
      <c r="U657" s="20"/>
      <c r="V657" s="20"/>
    </row>
    <row r="658" spans="10:22" x14ac:dyDescent="0.25">
      <c r="J658" s="20"/>
      <c r="K658" s="20"/>
      <c r="U658" s="20"/>
      <c r="V658" s="20"/>
    </row>
    <row r="659" spans="10:22" x14ac:dyDescent="0.25">
      <c r="J659" s="20"/>
      <c r="K659" s="20"/>
      <c r="U659" s="20"/>
      <c r="V659" s="20"/>
    </row>
    <row r="660" spans="10:22" x14ac:dyDescent="0.25">
      <c r="J660" s="20"/>
      <c r="K660" s="20"/>
      <c r="U660" s="20"/>
      <c r="V660" s="20"/>
    </row>
    <row r="661" spans="10:22" x14ac:dyDescent="0.25">
      <c r="J661" s="20"/>
      <c r="K661" s="20"/>
      <c r="U661" s="20"/>
      <c r="V661" s="20"/>
    </row>
    <row r="662" spans="10:22" x14ac:dyDescent="0.25">
      <c r="J662" s="20"/>
      <c r="K662" s="20"/>
      <c r="U662" s="20"/>
      <c r="V662" s="20"/>
    </row>
    <row r="663" spans="10:22" x14ac:dyDescent="0.25">
      <c r="J663" s="20"/>
      <c r="K663" s="20"/>
      <c r="U663" s="20"/>
      <c r="V663" s="20"/>
    </row>
    <row r="664" spans="10:22" x14ac:dyDescent="0.25">
      <c r="J664" s="20"/>
      <c r="K664" s="20"/>
      <c r="U664" s="20"/>
      <c r="V664" s="20"/>
    </row>
    <row r="665" spans="10:22" x14ac:dyDescent="0.25">
      <c r="J665" s="20"/>
      <c r="K665" s="20"/>
      <c r="U665" s="20"/>
      <c r="V665" s="20"/>
    </row>
    <row r="666" spans="10:22" x14ac:dyDescent="0.25">
      <c r="J666" s="20"/>
      <c r="K666" s="20"/>
      <c r="U666" s="20"/>
      <c r="V666" s="20"/>
    </row>
    <row r="667" spans="10:22" x14ac:dyDescent="0.25">
      <c r="J667" s="20"/>
      <c r="K667" s="20"/>
      <c r="U667" s="20"/>
      <c r="V667" s="20"/>
    </row>
    <row r="668" spans="10:22" x14ac:dyDescent="0.25">
      <c r="J668" s="20"/>
      <c r="K668" s="20"/>
      <c r="U668" s="20"/>
      <c r="V668" s="20"/>
    </row>
    <row r="669" spans="10:22" x14ac:dyDescent="0.25">
      <c r="J669" s="20"/>
      <c r="K669" s="20"/>
      <c r="U669" s="20"/>
      <c r="V669" s="20"/>
    </row>
    <row r="670" spans="10:22" x14ac:dyDescent="0.25">
      <c r="J670" s="20"/>
      <c r="K670" s="20"/>
      <c r="U670" s="20"/>
      <c r="V670" s="20"/>
    </row>
    <row r="671" spans="10:22" x14ac:dyDescent="0.25">
      <c r="J671" s="20"/>
      <c r="K671" s="20"/>
      <c r="U671" s="20"/>
      <c r="V671" s="20"/>
    </row>
    <row r="672" spans="10:22" x14ac:dyDescent="0.25">
      <c r="J672" s="20"/>
      <c r="K672" s="20"/>
      <c r="U672" s="20"/>
      <c r="V672" s="20"/>
    </row>
    <row r="673" spans="10:22" x14ac:dyDescent="0.25">
      <c r="J673" s="20"/>
      <c r="K673" s="20"/>
      <c r="U673" s="20"/>
      <c r="V673" s="20"/>
    </row>
    <row r="674" spans="10:22" x14ac:dyDescent="0.25">
      <c r="J674" s="20"/>
      <c r="K674" s="20"/>
      <c r="U674" s="20"/>
      <c r="V674" s="20"/>
    </row>
    <row r="675" spans="10:22" x14ac:dyDescent="0.25">
      <c r="J675" s="20"/>
      <c r="K675" s="20"/>
      <c r="U675" s="20"/>
      <c r="V675" s="20"/>
    </row>
    <row r="676" spans="10:22" x14ac:dyDescent="0.25">
      <c r="J676" s="20"/>
      <c r="K676" s="20"/>
      <c r="U676" s="20"/>
      <c r="V676" s="20"/>
    </row>
    <row r="677" spans="10:22" x14ac:dyDescent="0.25">
      <c r="J677" s="20"/>
      <c r="K677" s="20"/>
      <c r="U677" s="20"/>
      <c r="V677" s="20"/>
    </row>
    <row r="678" spans="10:22" x14ac:dyDescent="0.25">
      <c r="J678" s="20"/>
      <c r="K678" s="20"/>
      <c r="U678" s="20"/>
      <c r="V678" s="20"/>
    </row>
    <row r="679" spans="10:22" x14ac:dyDescent="0.25">
      <c r="J679" s="20"/>
      <c r="K679" s="20"/>
      <c r="U679" s="20"/>
      <c r="V679" s="20"/>
    </row>
    <row r="680" spans="10:22" x14ac:dyDescent="0.25">
      <c r="J680" s="20"/>
      <c r="K680" s="20"/>
      <c r="U680" s="20"/>
      <c r="V680" s="20"/>
    </row>
    <row r="681" spans="10:22" x14ac:dyDescent="0.25">
      <c r="J681" s="20"/>
      <c r="K681" s="20"/>
      <c r="U681" s="20"/>
      <c r="V681" s="20"/>
    </row>
    <row r="682" spans="10:22" x14ac:dyDescent="0.25">
      <c r="J682" s="20"/>
      <c r="K682" s="20"/>
      <c r="U682" s="20"/>
      <c r="V682" s="20"/>
    </row>
    <row r="683" spans="10:22" x14ac:dyDescent="0.25">
      <c r="J683" s="20"/>
      <c r="K683" s="20"/>
      <c r="U683" s="20"/>
      <c r="V683" s="20"/>
    </row>
    <row r="684" spans="10:22" x14ac:dyDescent="0.25">
      <c r="J684" s="20"/>
      <c r="K684" s="20"/>
      <c r="U684" s="20"/>
      <c r="V684" s="20"/>
    </row>
    <row r="685" spans="10:22" x14ac:dyDescent="0.25">
      <c r="J685" s="20"/>
      <c r="K685" s="20"/>
      <c r="U685" s="20"/>
      <c r="V685" s="20"/>
    </row>
    <row r="686" spans="10:22" x14ac:dyDescent="0.25">
      <c r="J686" s="20"/>
      <c r="K686" s="20"/>
      <c r="U686" s="20"/>
      <c r="V686" s="20"/>
    </row>
    <row r="687" spans="10:22" x14ac:dyDescent="0.25">
      <c r="J687" s="20"/>
      <c r="K687" s="20"/>
      <c r="U687" s="20"/>
      <c r="V687" s="20"/>
    </row>
    <row r="688" spans="10:22" x14ac:dyDescent="0.25">
      <c r="J688" s="20"/>
      <c r="K688" s="20"/>
      <c r="U688" s="20"/>
      <c r="V688" s="20"/>
    </row>
    <row r="689" spans="10:22" x14ac:dyDescent="0.25">
      <c r="J689" s="20"/>
      <c r="K689" s="20"/>
      <c r="U689" s="20"/>
      <c r="V689" s="20"/>
    </row>
    <row r="690" spans="10:22" x14ac:dyDescent="0.25">
      <c r="J690" s="20"/>
      <c r="K690" s="20"/>
      <c r="U690" s="20"/>
      <c r="V690" s="20"/>
    </row>
    <row r="691" spans="10:22" x14ac:dyDescent="0.25">
      <c r="J691" s="20"/>
      <c r="K691" s="20"/>
      <c r="U691" s="20"/>
      <c r="V691" s="20"/>
    </row>
    <row r="692" spans="10:22" x14ac:dyDescent="0.25">
      <c r="J692" s="20"/>
      <c r="K692" s="20"/>
      <c r="U692" s="20"/>
      <c r="V692" s="20"/>
    </row>
    <row r="693" spans="10:22" x14ac:dyDescent="0.25">
      <c r="J693" s="20"/>
      <c r="K693" s="20"/>
      <c r="U693" s="20"/>
      <c r="V693" s="20"/>
    </row>
    <row r="694" spans="10:22" x14ac:dyDescent="0.25">
      <c r="J694" s="20"/>
      <c r="K694" s="20"/>
      <c r="U694" s="20"/>
      <c r="V694" s="20"/>
    </row>
    <row r="695" spans="10:22" x14ac:dyDescent="0.25">
      <c r="J695" s="20"/>
      <c r="K695" s="20"/>
      <c r="U695" s="20"/>
      <c r="V695" s="20"/>
    </row>
    <row r="696" spans="10:22" x14ac:dyDescent="0.25">
      <c r="J696" s="20"/>
      <c r="K696" s="20"/>
      <c r="U696" s="20"/>
      <c r="V696" s="20"/>
    </row>
    <row r="697" spans="10:22" x14ac:dyDescent="0.25">
      <c r="J697" s="20"/>
      <c r="K697" s="20"/>
      <c r="U697" s="20"/>
      <c r="V697" s="20"/>
    </row>
    <row r="698" spans="10:22" x14ac:dyDescent="0.25">
      <c r="J698" s="20"/>
      <c r="K698" s="20"/>
      <c r="U698" s="20"/>
      <c r="V698" s="20"/>
    </row>
    <row r="699" spans="10:22" x14ac:dyDescent="0.25">
      <c r="J699" s="20"/>
      <c r="K699" s="20"/>
      <c r="U699" s="20"/>
      <c r="V699" s="20"/>
    </row>
    <row r="700" spans="10:22" x14ac:dyDescent="0.25">
      <c r="J700" s="20"/>
      <c r="K700" s="20"/>
      <c r="U700" s="20"/>
      <c r="V700" s="20"/>
    </row>
    <row r="701" spans="10:22" x14ac:dyDescent="0.25">
      <c r="J701" s="20"/>
      <c r="K701" s="20"/>
      <c r="U701" s="20"/>
      <c r="V701" s="20"/>
    </row>
    <row r="702" spans="10:22" x14ac:dyDescent="0.25">
      <c r="J702" s="20"/>
      <c r="K702" s="20"/>
      <c r="U702" s="20"/>
      <c r="V702" s="20"/>
    </row>
    <row r="703" spans="10:22" x14ac:dyDescent="0.25">
      <c r="J703" s="20"/>
      <c r="K703" s="20"/>
      <c r="U703" s="20"/>
      <c r="V703" s="20"/>
    </row>
    <row r="704" spans="10:22" x14ac:dyDescent="0.25">
      <c r="J704" s="20"/>
      <c r="K704" s="20"/>
      <c r="U704" s="20"/>
      <c r="V704" s="20"/>
    </row>
    <row r="705" spans="10:22" x14ac:dyDescent="0.25">
      <c r="J705" s="20"/>
      <c r="K705" s="20"/>
      <c r="U705" s="20"/>
      <c r="V705" s="20"/>
    </row>
    <row r="706" spans="10:22" x14ac:dyDescent="0.25">
      <c r="J706" s="20"/>
      <c r="K706" s="20"/>
      <c r="U706" s="20"/>
      <c r="V706" s="20"/>
    </row>
    <row r="707" spans="10:22" x14ac:dyDescent="0.25">
      <c r="J707" s="20"/>
      <c r="K707" s="20"/>
      <c r="U707" s="20"/>
      <c r="V707" s="20"/>
    </row>
    <row r="708" spans="10:22" x14ac:dyDescent="0.25">
      <c r="J708" s="20"/>
      <c r="K708" s="20"/>
      <c r="U708" s="20"/>
      <c r="V708" s="20"/>
    </row>
    <row r="709" spans="10:22" x14ac:dyDescent="0.25">
      <c r="J709" s="20"/>
      <c r="K709" s="20"/>
      <c r="U709" s="20"/>
      <c r="V709" s="20"/>
    </row>
    <row r="710" spans="10:22" x14ac:dyDescent="0.25">
      <c r="J710" s="20"/>
      <c r="K710" s="20"/>
      <c r="U710" s="20"/>
      <c r="V710" s="20"/>
    </row>
    <row r="711" spans="10:22" x14ac:dyDescent="0.25">
      <c r="J711" s="20"/>
      <c r="K711" s="20"/>
      <c r="U711" s="20"/>
      <c r="V711" s="20"/>
    </row>
    <row r="712" spans="10:22" x14ac:dyDescent="0.25">
      <c r="J712" s="20"/>
      <c r="K712" s="20"/>
      <c r="U712" s="20"/>
      <c r="V712" s="20"/>
    </row>
    <row r="713" spans="10:22" x14ac:dyDescent="0.25">
      <c r="J713" s="20"/>
      <c r="K713" s="20"/>
      <c r="U713" s="20"/>
      <c r="V713" s="20"/>
    </row>
    <row r="714" spans="10:22" x14ac:dyDescent="0.25">
      <c r="J714" s="20"/>
      <c r="K714" s="20"/>
      <c r="U714" s="20"/>
      <c r="V714" s="20"/>
    </row>
    <row r="715" spans="10:22" x14ac:dyDescent="0.25">
      <c r="J715" s="20"/>
      <c r="K715" s="20"/>
      <c r="U715" s="20"/>
      <c r="V715" s="20"/>
    </row>
    <row r="716" spans="10:22" x14ac:dyDescent="0.25">
      <c r="J716" s="20"/>
      <c r="K716" s="20"/>
      <c r="U716" s="20"/>
      <c r="V716" s="20"/>
    </row>
    <row r="717" spans="10:22" x14ac:dyDescent="0.25">
      <c r="J717" s="20"/>
      <c r="K717" s="20"/>
      <c r="U717" s="20"/>
      <c r="V717" s="20"/>
    </row>
    <row r="718" spans="10:22" x14ac:dyDescent="0.25">
      <c r="J718" s="20"/>
      <c r="K718" s="20"/>
      <c r="U718" s="20"/>
      <c r="V718" s="20"/>
    </row>
    <row r="719" spans="10:22" x14ac:dyDescent="0.25">
      <c r="J719" s="20"/>
      <c r="K719" s="20"/>
      <c r="U719" s="20"/>
      <c r="V719" s="20"/>
    </row>
    <row r="720" spans="10:22" x14ac:dyDescent="0.25">
      <c r="J720" s="20"/>
      <c r="K720" s="20"/>
      <c r="U720" s="20"/>
      <c r="V720" s="20"/>
    </row>
    <row r="721" spans="10:22" x14ac:dyDescent="0.25">
      <c r="J721" s="20"/>
      <c r="K721" s="20"/>
      <c r="U721" s="20"/>
      <c r="V721" s="20"/>
    </row>
    <row r="722" spans="10:22" x14ac:dyDescent="0.25">
      <c r="J722" s="20"/>
      <c r="K722" s="20"/>
      <c r="U722" s="20"/>
      <c r="V722" s="20"/>
    </row>
    <row r="723" spans="10:22" x14ac:dyDescent="0.25">
      <c r="J723" s="20"/>
      <c r="K723" s="20"/>
      <c r="U723" s="20"/>
      <c r="V723" s="20"/>
    </row>
    <row r="724" spans="10:22" x14ac:dyDescent="0.25">
      <c r="J724" s="20"/>
      <c r="K724" s="20"/>
      <c r="U724" s="20"/>
      <c r="V724" s="20"/>
    </row>
    <row r="725" spans="10:22" x14ac:dyDescent="0.25">
      <c r="J725" s="20"/>
      <c r="K725" s="20"/>
      <c r="U725" s="20"/>
      <c r="V725" s="20"/>
    </row>
    <row r="726" spans="10:22" x14ac:dyDescent="0.25">
      <c r="J726" s="20"/>
      <c r="K726" s="20"/>
      <c r="U726" s="20"/>
      <c r="V726" s="20"/>
    </row>
    <row r="727" spans="10:22" x14ac:dyDescent="0.25">
      <c r="J727" s="20"/>
      <c r="K727" s="20"/>
      <c r="U727" s="20"/>
      <c r="V727" s="20"/>
    </row>
    <row r="728" spans="10:22" x14ac:dyDescent="0.25">
      <c r="J728" s="20"/>
      <c r="K728" s="20"/>
      <c r="U728" s="20"/>
      <c r="V728" s="20"/>
    </row>
    <row r="729" spans="10:22" x14ac:dyDescent="0.25">
      <c r="J729" s="20"/>
      <c r="K729" s="20"/>
      <c r="U729" s="20"/>
      <c r="V729" s="20"/>
    </row>
    <row r="730" spans="10:22" x14ac:dyDescent="0.25">
      <c r="J730" s="20"/>
      <c r="K730" s="20"/>
      <c r="U730" s="20"/>
      <c r="V730" s="20"/>
    </row>
    <row r="731" spans="10:22" x14ac:dyDescent="0.25">
      <c r="J731" s="20"/>
      <c r="K731" s="20"/>
      <c r="U731" s="20"/>
      <c r="V731" s="20"/>
    </row>
    <row r="732" spans="10:22" x14ac:dyDescent="0.25">
      <c r="J732" s="20"/>
      <c r="K732" s="20"/>
      <c r="U732" s="20"/>
      <c r="V732" s="20"/>
    </row>
    <row r="733" spans="10:22" x14ac:dyDescent="0.25">
      <c r="J733" s="20"/>
      <c r="K733" s="20"/>
      <c r="U733" s="20"/>
      <c r="V733" s="20"/>
    </row>
    <row r="734" spans="10:22" x14ac:dyDescent="0.25">
      <c r="J734" s="20"/>
      <c r="K734" s="20"/>
      <c r="U734" s="20"/>
      <c r="V734" s="20"/>
    </row>
    <row r="735" spans="10:22" x14ac:dyDescent="0.25">
      <c r="J735" s="20"/>
      <c r="K735" s="20"/>
      <c r="U735" s="20"/>
      <c r="V735" s="20"/>
    </row>
    <row r="736" spans="10:22" x14ac:dyDescent="0.25">
      <c r="J736" s="20"/>
      <c r="K736" s="20"/>
      <c r="U736" s="20"/>
      <c r="V736" s="20"/>
    </row>
    <row r="737" spans="10:22" x14ac:dyDescent="0.25">
      <c r="J737" s="20"/>
      <c r="K737" s="20"/>
      <c r="U737" s="20"/>
      <c r="V737" s="20"/>
    </row>
    <row r="738" spans="10:22" x14ac:dyDescent="0.25">
      <c r="J738" s="20"/>
      <c r="K738" s="20"/>
      <c r="U738" s="20"/>
      <c r="V738" s="20"/>
    </row>
    <row r="739" spans="10:22" x14ac:dyDescent="0.25">
      <c r="J739" s="20"/>
      <c r="K739" s="20"/>
      <c r="U739" s="20"/>
      <c r="V739" s="20"/>
    </row>
    <row r="740" spans="10:22" x14ac:dyDescent="0.25">
      <c r="J740" s="20"/>
      <c r="K740" s="20"/>
      <c r="U740" s="20"/>
      <c r="V740" s="20"/>
    </row>
    <row r="741" spans="10:22" x14ac:dyDescent="0.25">
      <c r="J741" s="20"/>
      <c r="K741" s="20"/>
      <c r="U741" s="20"/>
      <c r="V741" s="20"/>
    </row>
    <row r="742" spans="10:22" x14ac:dyDescent="0.25">
      <c r="J742" s="20"/>
      <c r="K742" s="20"/>
      <c r="U742" s="20"/>
      <c r="V742" s="20"/>
    </row>
    <row r="743" spans="10:22" x14ac:dyDescent="0.25">
      <c r="J743" s="20"/>
      <c r="K743" s="20"/>
      <c r="U743" s="20"/>
      <c r="V743" s="20"/>
    </row>
    <row r="744" spans="10:22" x14ac:dyDescent="0.25">
      <c r="J744" s="20"/>
      <c r="K744" s="20"/>
      <c r="U744" s="20"/>
      <c r="V744" s="20"/>
    </row>
    <row r="745" spans="10:22" x14ac:dyDescent="0.25">
      <c r="J745" s="20"/>
      <c r="K745" s="20"/>
      <c r="U745" s="20"/>
      <c r="V745" s="20"/>
    </row>
    <row r="746" spans="10:22" x14ac:dyDescent="0.25">
      <c r="J746" s="20"/>
      <c r="K746" s="20"/>
      <c r="U746" s="20"/>
      <c r="V746" s="20"/>
    </row>
    <row r="747" spans="10:22" x14ac:dyDescent="0.25">
      <c r="J747" s="20"/>
      <c r="K747" s="20"/>
      <c r="U747" s="20"/>
      <c r="V747" s="20"/>
    </row>
    <row r="748" spans="10:22" x14ac:dyDescent="0.25">
      <c r="J748" s="20"/>
      <c r="K748" s="20"/>
      <c r="U748" s="20"/>
      <c r="V748" s="20"/>
    </row>
    <row r="749" spans="10:22" x14ac:dyDescent="0.25">
      <c r="J749" s="20"/>
      <c r="K749" s="20"/>
      <c r="U749" s="20"/>
      <c r="V749" s="20"/>
    </row>
    <row r="750" spans="10:22" x14ac:dyDescent="0.25">
      <c r="J750" s="20"/>
      <c r="K750" s="20"/>
      <c r="U750" s="20"/>
      <c r="V750" s="20"/>
    </row>
    <row r="751" spans="10:22" x14ac:dyDescent="0.25">
      <c r="J751" s="20"/>
      <c r="K751" s="20"/>
      <c r="U751" s="20"/>
      <c r="V751" s="20"/>
    </row>
    <row r="752" spans="10:22" x14ac:dyDescent="0.25">
      <c r="J752" s="20"/>
      <c r="K752" s="20"/>
      <c r="U752" s="20"/>
      <c r="V752" s="20"/>
    </row>
    <row r="753" spans="10:22" x14ac:dyDescent="0.25">
      <c r="J753" s="20"/>
      <c r="K753" s="20"/>
      <c r="U753" s="20"/>
      <c r="V753" s="20"/>
    </row>
    <row r="754" spans="10:22" x14ac:dyDescent="0.25">
      <c r="J754" s="20"/>
      <c r="K754" s="20"/>
      <c r="U754" s="20"/>
      <c r="V754" s="20"/>
    </row>
    <row r="755" spans="10:22" x14ac:dyDescent="0.25">
      <c r="J755" s="20"/>
      <c r="K755" s="20"/>
      <c r="U755" s="20"/>
      <c r="V755" s="20"/>
    </row>
    <row r="756" spans="10:22" x14ac:dyDescent="0.25">
      <c r="J756" s="20"/>
      <c r="K756" s="20"/>
      <c r="U756" s="20"/>
      <c r="V756" s="20"/>
    </row>
    <row r="757" spans="10:22" x14ac:dyDescent="0.25">
      <c r="J757" s="20"/>
      <c r="K757" s="20"/>
      <c r="U757" s="20"/>
      <c r="V757" s="20"/>
    </row>
    <row r="758" spans="10:22" x14ac:dyDescent="0.25">
      <c r="J758" s="20"/>
      <c r="K758" s="20"/>
      <c r="U758" s="20"/>
      <c r="V758" s="20"/>
    </row>
    <row r="759" spans="10:22" x14ac:dyDescent="0.25">
      <c r="J759" s="20"/>
      <c r="K759" s="20"/>
      <c r="U759" s="20"/>
      <c r="V759" s="20"/>
    </row>
    <row r="760" spans="10:22" x14ac:dyDescent="0.25">
      <c r="J760" s="20"/>
      <c r="K760" s="20"/>
      <c r="U760" s="20"/>
      <c r="V760" s="20"/>
    </row>
    <row r="761" spans="10:22" x14ac:dyDescent="0.25">
      <c r="J761" s="20"/>
      <c r="K761" s="20"/>
      <c r="U761" s="20"/>
      <c r="V761" s="20"/>
    </row>
    <row r="762" spans="10:22" x14ac:dyDescent="0.25">
      <c r="J762" s="20"/>
      <c r="K762" s="20"/>
      <c r="U762" s="20"/>
      <c r="V762" s="20"/>
    </row>
    <row r="763" spans="10:22" x14ac:dyDescent="0.25">
      <c r="J763" s="20"/>
      <c r="K763" s="20"/>
      <c r="U763" s="20"/>
      <c r="V763" s="20"/>
    </row>
    <row r="764" spans="10:22" x14ac:dyDescent="0.25">
      <c r="J764" s="20"/>
      <c r="K764" s="20"/>
      <c r="U764" s="20"/>
      <c r="V764" s="20"/>
    </row>
    <row r="765" spans="10:22" x14ac:dyDescent="0.25">
      <c r="J765" s="20"/>
      <c r="K765" s="20"/>
      <c r="U765" s="20"/>
      <c r="V765" s="20"/>
    </row>
    <row r="766" spans="10:22" x14ac:dyDescent="0.25">
      <c r="J766" s="20"/>
      <c r="K766" s="20"/>
      <c r="U766" s="20"/>
      <c r="V766" s="20"/>
    </row>
    <row r="767" spans="10:22" x14ac:dyDescent="0.25">
      <c r="J767" s="20"/>
      <c r="K767" s="20"/>
      <c r="U767" s="20"/>
      <c r="V767" s="20"/>
    </row>
    <row r="768" spans="10:22" x14ac:dyDescent="0.25">
      <c r="J768" s="20"/>
      <c r="K768" s="20"/>
      <c r="U768" s="20"/>
      <c r="V768" s="20"/>
    </row>
    <row r="769" spans="10:22" x14ac:dyDescent="0.25">
      <c r="J769" s="20"/>
      <c r="K769" s="20"/>
      <c r="U769" s="20"/>
      <c r="V769" s="20"/>
    </row>
    <row r="770" spans="10:22" x14ac:dyDescent="0.25">
      <c r="J770" s="20"/>
      <c r="K770" s="20"/>
      <c r="U770" s="20"/>
      <c r="V770" s="20"/>
    </row>
    <row r="771" spans="10:22" x14ac:dyDescent="0.25">
      <c r="J771" s="20"/>
      <c r="K771" s="20"/>
      <c r="U771" s="20"/>
      <c r="V771" s="20"/>
    </row>
    <row r="772" spans="10:22" x14ac:dyDescent="0.25">
      <c r="J772" s="20"/>
      <c r="K772" s="20"/>
      <c r="U772" s="20"/>
      <c r="V772" s="20"/>
    </row>
    <row r="773" spans="10:22" x14ac:dyDescent="0.25">
      <c r="J773" s="20"/>
      <c r="K773" s="20"/>
      <c r="U773" s="20"/>
      <c r="V773" s="20"/>
    </row>
    <row r="774" spans="10:22" x14ac:dyDescent="0.25">
      <c r="J774" s="20"/>
      <c r="K774" s="20"/>
      <c r="U774" s="20"/>
      <c r="V774" s="20"/>
    </row>
    <row r="775" spans="10:22" x14ac:dyDescent="0.25">
      <c r="J775" s="20"/>
      <c r="K775" s="20"/>
      <c r="U775" s="20"/>
      <c r="V775" s="20"/>
    </row>
    <row r="776" spans="10:22" x14ac:dyDescent="0.25">
      <c r="J776" s="20"/>
      <c r="K776" s="20"/>
      <c r="U776" s="20"/>
      <c r="V776" s="20"/>
    </row>
    <row r="777" spans="10:22" x14ac:dyDescent="0.25">
      <c r="J777" s="20"/>
      <c r="K777" s="20"/>
      <c r="U777" s="20"/>
      <c r="V777" s="20"/>
    </row>
    <row r="778" spans="10:22" x14ac:dyDescent="0.25">
      <c r="J778" s="20"/>
      <c r="K778" s="20"/>
      <c r="U778" s="20"/>
      <c r="V778" s="20"/>
    </row>
    <row r="779" spans="10:22" x14ac:dyDescent="0.25">
      <c r="J779" s="20"/>
      <c r="K779" s="20"/>
      <c r="U779" s="20"/>
      <c r="V779" s="20"/>
    </row>
    <row r="780" spans="10:22" x14ac:dyDescent="0.25">
      <c r="J780" s="20"/>
      <c r="K780" s="20"/>
      <c r="U780" s="20"/>
      <c r="V780" s="20"/>
    </row>
    <row r="781" spans="10:22" x14ac:dyDescent="0.25">
      <c r="J781" s="20"/>
      <c r="K781" s="20"/>
      <c r="U781" s="20"/>
      <c r="V781" s="20"/>
    </row>
    <row r="782" spans="10:22" x14ac:dyDescent="0.25">
      <c r="J782" s="20"/>
      <c r="K782" s="20"/>
      <c r="U782" s="20"/>
      <c r="V782" s="20"/>
    </row>
    <row r="783" spans="10:22" x14ac:dyDescent="0.25">
      <c r="J783" s="20"/>
      <c r="K783" s="20"/>
      <c r="U783" s="20"/>
      <c r="V783" s="20"/>
    </row>
    <row r="784" spans="10:22" x14ac:dyDescent="0.25">
      <c r="J784" s="20"/>
      <c r="K784" s="20"/>
      <c r="U784" s="20"/>
      <c r="V784" s="20"/>
    </row>
    <row r="785" spans="10:22" x14ac:dyDescent="0.25">
      <c r="J785" s="20"/>
      <c r="K785" s="20"/>
      <c r="U785" s="20"/>
      <c r="V785" s="20"/>
    </row>
    <row r="786" spans="10:22" x14ac:dyDescent="0.25">
      <c r="J786" s="20"/>
      <c r="K786" s="20"/>
      <c r="U786" s="20"/>
      <c r="V786" s="20"/>
    </row>
    <row r="787" spans="10:22" x14ac:dyDescent="0.25">
      <c r="J787" s="20"/>
      <c r="K787" s="20"/>
      <c r="U787" s="20"/>
      <c r="V787" s="20"/>
    </row>
    <row r="788" spans="10:22" x14ac:dyDescent="0.25">
      <c r="J788" s="20"/>
      <c r="K788" s="20"/>
      <c r="U788" s="20"/>
      <c r="V788" s="20"/>
    </row>
    <row r="789" spans="10:22" x14ac:dyDescent="0.25">
      <c r="J789" s="20"/>
      <c r="K789" s="20"/>
      <c r="U789" s="20"/>
      <c r="V789" s="20"/>
    </row>
    <row r="790" spans="10:22" x14ac:dyDescent="0.25">
      <c r="J790" s="20"/>
      <c r="K790" s="20"/>
      <c r="U790" s="20"/>
      <c r="V790" s="20"/>
    </row>
    <row r="791" spans="10:22" x14ac:dyDescent="0.25">
      <c r="J791" s="20"/>
      <c r="K791" s="20"/>
      <c r="U791" s="20"/>
      <c r="V791" s="20"/>
    </row>
    <row r="792" spans="10:22" x14ac:dyDescent="0.25">
      <c r="J792" s="20"/>
      <c r="K792" s="20"/>
      <c r="U792" s="20"/>
      <c r="V792" s="20"/>
    </row>
    <row r="793" spans="10:22" x14ac:dyDescent="0.25">
      <c r="J793" s="20"/>
      <c r="K793" s="20"/>
      <c r="U793" s="20"/>
      <c r="V793" s="20"/>
    </row>
    <row r="794" spans="10:22" x14ac:dyDescent="0.25">
      <c r="J794" s="20"/>
      <c r="K794" s="20"/>
      <c r="U794" s="20"/>
      <c r="V794" s="20"/>
    </row>
    <row r="795" spans="10:22" x14ac:dyDescent="0.25">
      <c r="J795" s="20"/>
      <c r="K795" s="20"/>
      <c r="U795" s="20"/>
      <c r="V795" s="20"/>
    </row>
    <row r="796" spans="10:22" x14ac:dyDescent="0.25">
      <c r="J796" s="20"/>
      <c r="K796" s="20"/>
      <c r="U796" s="20"/>
      <c r="V796" s="20"/>
    </row>
    <row r="797" spans="10:22" x14ac:dyDescent="0.25">
      <c r="J797" s="20"/>
      <c r="K797" s="20"/>
      <c r="U797" s="20"/>
      <c r="V797" s="20"/>
    </row>
    <row r="798" spans="10:22" x14ac:dyDescent="0.25">
      <c r="J798" s="20"/>
      <c r="K798" s="20"/>
      <c r="U798" s="20"/>
      <c r="V798" s="20"/>
    </row>
    <row r="799" spans="10:22" x14ac:dyDescent="0.25">
      <c r="J799" s="20"/>
      <c r="K799" s="20"/>
      <c r="U799" s="20"/>
      <c r="V799" s="20"/>
    </row>
    <row r="800" spans="10:22" x14ac:dyDescent="0.25">
      <c r="J800" s="20"/>
      <c r="K800" s="20"/>
      <c r="U800" s="20"/>
      <c r="V800" s="20"/>
    </row>
    <row r="801" spans="10:22" x14ac:dyDescent="0.25">
      <c r="J801" s="20"/>
      <c r="K801" s="20"/>
      <c r="U801" s="20"/>
      <c r="V801" s="20"/>
    </row>
    <row r="802" spans="10:22" x14ac:dyDescent="0.25">
      <c r="J802" s="20"/>
      <c r="K802" s="20"/>
      <c r="U802" s="20"/>
      <c r="V802" s="20"/>
    </row>
    <row r="803" spans="10:22" x14ac:dyDescent="0.25">
      <c r="J803" s="20"/>
      <c r="K803" s="20"/>
      <c r="U803" s="20"/>
      <c r="V803" s="20"/>
    </row>
    <row r="804" spans="10:22" x14ac:dyDescent="0.25">
      <c r="J804" s="20"/>
      <c r="K804" s="20"/>
      <c r="U804" s="20"/>
      <c r="V804" s="20"/>
    </row>
    <row r="805" spans="10:22" x14ac:dyDescent="0.25">
      <c r="J805" s="20"/>
      <c r="K805" s="20"/>
      <c r="U805" s="20"/>
      <c r="V805" s="20"/>
    </row>
    <row r="806" spans="10:22" x14ac:dyDescent="0.25">
      <c r="J806" s="20"/>
      <c r="K806" s="20"/>
      <c r="U806" s="20"/>
      <c r="V806" s="20"/>
    </row>
    <row r="807" spans="10:22" x14ac:dyDescent="0.25">
      <c r="J807" s="20"/>
      <c r="K807" s="20"/>
      <c r="U807" s="20"/>
      <c r="V807" s="20"/>
    </row>
    <row r="808" spans="10:22" x14ac:dyDescent="0.25">
      <c r="J808" s="20"/>
      <c r="K808" s="20"/>
      <c r="U808" s="20"/>
      <c r="V808" s="20"/>
    </row>
    <row r="809" spans="10:22" x14ac:dyDescent="0.25">
      <c r="J809" s="20"/>
      <c r="K809" s="20"/>
      <c r="U809" s="20"/>
      <c r="V809" s="20"/>
    </row>
    <row r="810" spans="10:22" x14ac:dyDescent="0.25">
      <c r="J810" s="20"/>
      <c r="K810" s="20"/>
      <c r="U810" s="20"/>
      <c r="V810" s="20"/>
    </row>
    <row r="811" spans="10:22" x14ac:dyDescent="0.25">
      <c r="J811" s="20"/>
      <c r="K811" s="20"/>
      <c r="U811" s="20"/>
      <c r="V811" s="20"/>
    </row>
    <row r="812" spans="10:22" x14ac:dyDescent="0.25">
      <c r="J812" s="20"/>
      <c r="K812" s="20"/>
      <c r="U812" s="20"/>
      <c r="V812" s="20"/>
    </row>
    <row r="813" spans="10:22" x14ac:dyDescent="0.25">
      <c r="J813" s="20"/>
      <c r="K813" s="20"/>
      <c r="U813" s="20"/>
      <c r="V813" s="20"/>
    </row>
    <row r="814" spans="10:22" x14ac:dyDescent="0.25">
      <c r="J814" s="20"/>
      <c r="K814" s="20"/>
      <c r="U814" s="20"/>
      <c r="V814" s="20"/>
    </row>
    <row r="815" spans="10:22" x14ac:dyDescent="0.25">
      <c r="J815" s="20"/>
      <c r="K815" s="20"/>
      <c r="U815" s="20"/>
      <c r="V815" s="20"/>
    </row>
    <row r="816" spans="10:22" x14ac:dyDescent="0.25">
      <c r="J816" s="20"/>
      <c r="K816" s="20"/>
      <c r="U816" s="20"/>
      <c r="V816" s="20"/>
    </row>
    <row r="817" spans="10:22" x14ac:dyDescent="0.25">
      <c r="J817" s="20"/>
      <c r="K817" s="20"/>
      <c r="U817" s="20"/>
      <c r="V817" s="20"/>
    </row>
    <row r="818" spans="10:22" x14ac:dyDescent="0.25">
      <c r="J818" s="20"/>
      <c r="K818" s="20"/>
      <c r="U818" s="20"/>
      <c r="V818" s="20"/>
    </row>
    <row r="819" spans="10:22" x14ac:dyDescent="0.25">
      <c r="J819" s="20"/>
      <c r="K819" s="20"/>
      <c r="U819" s="20"/>
      <c r="V819" s="20"/>
    </row>
    <row r="820" spans="10:22" x14ac:dyDescent="0.25">
      <c r="J820" s="20"/>
      <c r="K820" s="20"/>
      <c r="U820" s="20"/>
      <c r="V820" s="20"/>
    </row>
    <row r="821" spans="10:22" x14ac:dyDescent="0.25">
      <c r="J821" s="20"/>
      <c r="K821" s="20"/>
      <c r="U821" s="20"/>
      <c r="V821" s="20"/>
    </row>
    <row r="822" spans="10:22" x14ac:dyDescent="0.25">
      <c r="J822" s="20"/>
      <c r="K822" s="20"/>
      <c r="U822" s="20"/>
      <c r="V822" s="20"/>
    </row>
    <row r="823" spans="10:22" x14ac:dyDescent="0.25">
      <c r="J823" s="20"/>
      <c r="K823" s="20"/>
      <c r="U823" s="20"/>
      <c r="V823" s="20"/>
    </row>
    <row r="824" spans="10:22" x14ac:dyDescent="0.25">
      <c r="J824" s="20"/>
      <c r="K824" s="20"/>
      <c r="U824" s="20"/>
      <c r="V824" s="20"/>
    </row>
    <row r="825" spans="10:22" x14ac:dyDescent="0.25">
      <c r="J825" s="20"/>
      <c r="K825" s="20"/>
      <c r="U825" s="20"/>
      <c r="V825" s="20"/>
    </row>
    <row r="826" spans="10:22" x14ac:dyDescent="0.25">
      <c r="J826" s="20"/>
      <c r="K826" s="20"/>
      <c r="U826" s="20"/>
      <c r="V826" s="20"/>
    </row>
    <row r="827" spans="10:22" x14ac:dyDescent="0.25">
      <c r="J827" s="20"/>
      <c r="K827" s="20"/>
      <c r="U827" s="20"/>
      <c r="V827" s="20"/>
    </row>
    <row r="828" spans="10:22" x14ac:dyDescent="0.25">
      <c r="J828" s="20"/>
      <c r="K828" s="20"/>
      <c r="U828" s="20"/>
      <c r="V828" s="20"/>
    </row>
    <row r="829" spans="10:22" x14ac:dyDescent="0.25">
      <c r="J829" s="20"/>
      <c r="K829" s="20"/>
      <c r="U829" s="20"/>
      <c r="V829" s="20"/>
    </row>
    <row r="830" spans="10:22" x14ac:dyDescent="0.25">
      <c r="J830" s="20"/>
      <c r="K830" s="20"/>
      <c r="U830" s="20"/>
      <c r="V830" s="20"/>
    </row>
    <row r="831" spans="10:22" x14ac:dyDescent="0.25">
      <c r="J831" s="20"/>
      <c r="K831" s="20"/>
      <c r="U831" s="20"/>
      <c r="V831" s="20"/>
    </row>
    <row r="832" spans="10:22" x14ac:dyDescent="0.25">
      <c r="J832" s="20"/>
      <c r="K832" s="20"/>
      <c r="U832" s="20"/>
      <c r="V832" s="20"/>
    </row>
    <row r="833" spans="10:22" x14ac:dyDescent="0.25">
      <c r="J833" s="20"/>
      <c r="K833" s="20"/>
      <c r="U833" s="20"/>
      <c r="V833" s="20"/>
    </row>
    <row r="834" spans="10:22" x14ac:dyDescent="0.25">
      <c r="J834" s="20"/>
      <c r="K834" s="20"/>
      <c r="U834" s="20"/>
      <c r="V834" s="20"/>
    </row>
    <row r="835" spans="10:22" x14ac:dyDescent="0.25">
      <c r="J835" s="20"/>
      <c r="K835" s="20"/>
      <c r="U835" s="20"/>
      <c r="V835" s="20"/>
    </row>
    <row r="836" spans="10:22" x14ac:dyDescent="0.25">
      <c r="J836" s="20"/>
      <c r="K836" s="20"/>
      <c r="U836" s="20"/>
      <c r="V836" s="20"/>
    </row>
    <row r="837" spans="10:22" x14ac:dyDescent="0.25">
      <c r="J837" s="20"/>
      <c r="K837" s="20"/>
      <c r="U837" s="20"/>
      <c r="V837" s="20"/>
    </row>
    <row r="838" spans="10:22" x14ac:dyDescent="0.25">
      <c r="J838" s="20"/>
      <c r="K838" s="20"/>
      <c r="U838" s="20"/>
      <c r="V838" s="20"/>
    </row>
    <row r="839" spans="10:22" x14ac:dyDescent="0.25">
      <c r="J839" s="20"/>
      <c r="K839" s="20"/>
      <c r="U839" s="20"/>
      <c r="V839" s="20"/>
    </row>
    <row r="840" spans="10:22" x14ac:dyDescent="0.25">
      <c r="J840" s="20"/>
      <c r="K840" s="20"/>
      <c r="U840" s="20"/>
      <c r="V840" s="20"/>
    </row>
    <row r="841" spans="10:22" x14ac:dyDescent="0.25">
      <c r="J841" s="20"/>
      <c r="K841" s="20"/>
      <c r="U841" s="20"/>
      <c r="V841" s="20"/>
    </row>
    <row r="842" spans="10:22" x14ac:dyDescent="0.25">
      <c r="J842" s="20"/>
      <c r="K842" s="20"/>
      <c r="U842" s="20"/>
      <c r="V842" s="20"/>
    </row>
    <row r="843" spans="10:22" x14ac:dyDescent="0.25">
      <c r="J843" s="20"/>
      <c r="K843" s="20"/>
      <c r="U843" s="20"/>
      <c r="V843" s="20"/>
    </row>
    <row r="844" spans="10:22" x14ac:dyDescent="0.25">
      <c r="J844" s="20"/>
      <c r="K844" s="20"/>
      <c r="U844" s="20"/>
      <c r="V844" s="20"/>
    </row>
    <row r="845" spans="10:22" x14ac:dyDescent="0.25">
      <c r="J845" s="20"/>
      <c r="K845" s="20"/>
      <c r="U845" s="20"/>
      <c r="V845" s="20"/>
    </row>
    <row r="846" spans="10:22" x14ac:dyDescent="0.25">
      <c r="J846" s="20"/>
      <c r="K846" s="20"/>
      <c r="U846" s="20"/>
      <c r="V846" s="20"/>
    </row>
    <row r="847" spans="10:22" x14ac:dyDescent="0.25">
      <c r="J847" s="20"/>
      <c r="K847" s="20"/>
      <c r="U847" s="20"/>
      <c r="V847" s="20"/>
    </row>
    <row r="848" spans="10:22" x14ac:dyDescent="0.25">
      <c r="J848" s="20"/>
      <c r="K848" s="20"/>
      <c r="U848" s="20"/>
      <c r="V848" s="20"/>
    </row>
    <row r="849" spans="10:22" x14ac:dyDescent="0.25">
      <c r="J849" s="20"/>
      <c r="K849" s="20"/>
      <c r="U849" s="20"/>
      <c r="V849" s="20"/>
    </row>
    <row r="850" spans="10:22" x14ac:dyDescent="0.25">
      <c r="J850" s="20"/>
      <c r="K850" s="20"/>
      <c r="U850" s="20"/>
      <c r="V850" s="20"/>
    </row>
    <row r="851" spans="10:22" x14ac:dyDescent="0.25">
      <c r="J851" s="20"/>
      <c r="K851" s="20"/>
      <c r="U851" s="20"/>
      <c r="V851" s="20"/>
    </row>
    <row r="852" spans="10:22" x14ac:dyDescent="0.25">
      <c r="J852" s="20"/>
      <c r="K852" s="20"/>
      <c r="U852" s="20"/>
      <c r="V852" s="20"/>
    </row>
    <row r="853" spans="10:22" x14ac:dyDescent="0.25">
      <c r="J853" s="20"/>
      <c r="K853" s="20"/>
      <c r="U853" s="20"/>
      <c r="V853" s="20"/>
    </row>
    <row r="854" spans="10:22" x14ac:dyDescent="0.25">
      <c r="J854" s="20"/>
      <c r="K854" s="20"/>
      <c r="U854" s="20"/>
      <c r="V854" s="20"/>
    </row>
    <row r="855" spans="10:22" x14ac:dyDescent="0.25">
      <c r="J855" s="20"/>
      <c r="K855" s="20"/>
      <c r="U855" s="20"/>
      <c r="V855" s="20"/>
    </row>
    <row r="856" spans="10:22" x14ac:dyDescent="0.25">
      <c r="J856" s="20"/>
      <c r="K856" s="20"/>
      <c r="U856" s="20"/>
      <c r="V856" s="20"/>
    </row>
    <row r="857" spans="10:22" x14ac:dyDescent="0.25">
      <c r="J857" s="20"/>
      <c r="K857" s="20"/>
      <c r="U857" s="20"/>
      <c r="V857" s="20"/>
    </row>
    <row r="858" spans="10:22" x14ac:dyDescent="0.25">
      <c r="J858" s="20"/>
      <c r="K858" s="20"/>
      <c r="U858" s="20"/>
      <c r="V858" s="20"/>
    </row>
    <row r="859" spans="10:22" x14ac:dyDescent="0.25">
      <c r="J859" s="20"/>
      <c r="K859" s="20"/>
      <c r="U859" s="20"/>
      <c r="V859" s="20"/>
    </row>
    <row r="860" spans="10:22" x14ac:dyDescent="0.25">
      <c r="J860" s="20"/>
      <c r="K860" s="20"/>
      <c r="U860" s="20"/>
      <c r="V860" s="20"/>
    </row>
    <row r="861" spans="10:22" x14ac:dyDescent="0.25">
      <c r="J861" s="20"/>
      <c r="K861" s="20"/>
      <c r="U861" s="20"/>
      <c r="V861" s="20"/>
    </row>
    <row r="862" spans="10:22" x14ac:dyDescent="0.25">
      <c r="J862" s="20"/>
      <c r="K862" s="20"/>
      <c r="U862" s="20"/>
      <c r="V862" s="20"/>
    </row>
    <row r="863" spans="10:22" x14ac:dyDescent="0.25">
      <c r="J863" s="20"/>
      <c r="K863" s="20"/>
      <c r="U863" s="20"/>
      <c r="V863" s="20"/>
    </row>
    <row r="864" spans="10:22" x14ac:dyDescent="0.25">
      <c r="J864" s="20"/>
      <c r="K864" s="20"/>
      <c r="U864" s="20"/>
      <c r="V864" s="20"/>
    </row>
    <row r="865" spans="10:22" x14ac:dyDescent="0.25">
      <c r="J865" s="20"/>
      <c r="K865" s="20"/>
      <c r="U865" s="20"/>
      <c r="V865" s="20"/>
    </row>
    <row r="866" spans="10:22" x14ac:dyDescent="0.25">
      <c r="J866" s="20"/>
      <c r="K866" s="20"/>
      <c r="U866" s="20"/>
      <c r="V866" s="20"/>
    </row>
    <row r="867" spans="10:22" x14ac:dyDescent="0.25">
      <c r="J867" s="20"/>
      <c r="K867" s="20"/>
      <c r="U867" s="20"/>
      <c r="V867" s="20"/>
    </row>
    <row r="868" spans="10:22" x14ac:dyDescent="0.25">
      <c r="J868" s="20"/>
      <c r="K868" s="20"/>
      <c r="U868" s="20"/>
      <c r="V868" s="20"/>
    </row>
    <row r="869" spans="10:22" x14ac:dyDescent="0.25">
      <c r="J869" s="20"/>
      <c r="K869" s="20"/>
      <c r="U869" s="20"/>
      <c r="V869" s="20"/>
    </row>
    <row r="870" spans="10:22" x14ac:dyDescent="0.25">
      <c r="J870" s="20"/>
      <c r="K870" s="20"/>
      <c r="U870" s="20"/>
      <c r="V870" s="20"/>
    </row>
    <row r="871" spans="10:22" x14ac:dyDescent="0.25">
      <c r="J871" s="20"/>
      <c r="K871" s="20"/>
      <c r="U871" s="20"/>
      <c r="V871" s="20"/>
    </row>
    <row r="872" spans="10:22" x14ac:dyDescent="0.25">
      <c r="J872" s="20"/>
      <c r="K872" s="20"/>
      <c r="U872" s="20"/>
      <c r="V872" s="20"/>
    </row>
    <row r="873" spans="10:22" x14ac:dyDescent="0.25">
      <c r="J873" s="20"/>
      <c r="K873" s="20"/>
      <c r="U873" s="20"/>
      <c r="V873" s="20"/>
    </row>
    <row r="874" spans="10:22" x14ac:dyDescent="0.25">
      <c r="J874" s="20"/>
      <c r="K874" s="20"/>
      <c r="U874" s="20"/>
      <c r="V874" s="20"/>
    </row>
    <row r="875" spans="10:22" x14ac:dyDescent="0.25">
      <c r="J875" s="20"/>
      <c r="K875" s="20"/>
      <c r="U875" s="20"/>
      <c r="V875" s="20"/>
    </row>
    <row r="876" spans="10:22" x14ac:dyDescent="0.25">
      <c r="J876" s="20"/>
      <c r="K876" s="20"/>
      <c r="U876" s="20"/>
      <c r="V876" s="20"/>
    </row>
    <row r="877" spans="10:22" x14ac:dyDescent="0.25">
      <c r="J877" s="20"/>
      <c r="K877" s="20"/>
      <c r="U877" s="20"/>
      <c r="V877" s="20"/>
    </row>
    <row r="878" spans="10:22" x14ac:dyDescent="0.25">
      <c r="J878" s="20"/>
      <c r="K878" s="20"/>
      <c r="U878" s="20"/>
      <c r="V878" s="20"/>
    </row>
    <row r="879" spans="10:22" x14ac:dyDescent="0.25">
      <c r="J879" s="20"/>
      <c r="K879" s="20"/>
      <c r="U879" s="20"/>
      <c r="V879" s="20"/>
    </row>
    <row r="880" spans="10:22" x14ac:dyDescent="0.25">
      <c r="J880" s="20"/>
      <c r="K880" s="20"/>
      <c r="U880" s="20"/>
      <c r="V880" s="20"/>
    </row>
    <row r="881" spans="10:22" x14ac:dyDescent="0.25">
      <c r="J881" s="20"/>
      <c r="K881" s="20"/>
      <c r="U881" s="20"/>
      <c r="V881" s="20"/>
    </row>
    <row r="882" spans="10:22" x14ac:dyDescent="0.25">
      <c r="J882" s="20"/>
      <c r="K882" s="20"/>
      <c r="U882" s="20"/>
      <c r="V882" s="20"/>
    </row>
    <row r="883" spans="10:22" x14ac:dyDescent="0.25">
      <c r="J883" s="20"/>
      <c r="K883" s="20"/>
      <c r="U883" s="20"/>
      <c r="V883" s="20"/>
    </row>
    <row r="884" spans="10:22" x14ac:dyDescent="0.25">
      <c r="J884" s="20"/>
      <c r="K884" s="20"/>
      <c r="U884" s="20"/>
      <c r="V884" s="20"/>
    </row>
    <row r="885" spans="10:22" x14ac:dyDescent="0.25">
      <c r="J885" s="20"/>
      <c r="K885" s="20"/>
      <c r="U885" s="20"/>
      <c r="V885" s="20"/>
    </row>
    <row r="886" spans="10:22" x14ac:dyDescent="0.25">
      <c r="J886" s="20"/>
      <c r="K886" s="20"/>
      <c r="U886" s="20"/>
      <c r="V886" s="20"/>
    </row>
    <row r="887" spans="10:22" x14ac:dyDescent="0.25">
      <c r="J887" s="20"/>
      <c r="K887" s="20"/>
      <c r="U887" s="20"/>
      <c r="V887" s="20"/>
    </row>
    <row r="888" spans="10:22" x14ac:dyDescent="0.25">
      <c r="J888" s="20"/>
      <c r="K888" s="20"/>
      <c r="U888" s="20"/>
      <c r="V888" s="20"/>
    </row>
    <row r="889" spans="10:22" x14ac:dyDescent="0.25">
      <c r="J889" s="20"/>
      <c r="K889" s="20"/>
      <c r="U889" s="20"/>
      <c r="V889" s="20"/>
    </row>
    <row r="890" spans="10:22" x14ac:dyDescent="0.25">
      <c r="J890" s="20"/>
      <c r="K890" s="20"/>
      <c r="U890" s="20"/>
      <c r="V890" s="20"/>
    </row>
    <row r="891" spans="10:22" x14ac:dyDescent="0.25">
      <c r="J891" s="20"/>
      <c r="K891" s="20"/>
      <c r="U891" s="20"/>
      <c r="V891" s="20"/>
    </row>
    <row r="892" spans="10:22" x14ac:dyDescent="0.25">
      <c r="J892" s="20"/>
      <c r="K892" s="20"/>
      <c r="U892" s="20"/>
      <c r="V892" s="20"/>
    </row>
    <row r="893" spans="10:22" x14ac:dyDescent="0.25">
      <c r="J893" s="20"/>
      <c r="K893" s="20"/>
      <c r="U893" s="20"/>
      <c r="V893" s="20"/>
    </row>
    <row r="894" spans="10:22" x14ac:dyDescent="0.25">
      <c r="J894" s="20"/>
      <c r="K894" s="20"/>
      <c r="U894" s="20"/>
      <c r="V894" s="20"/>
    </row>
    <row r="895" spans="10:22" x14ac:dyDescent="0.25">
      <c r="J895" s="20"/>
      <c r="K895" s="20"/>
      <c r="U895" s="20"/>
      <c r="V895" s="20"/>
    </row>
    <row r="896" spans="10:22" x14ac:dyDescent="0.25">
      <c r="J896" s="20"/>
      <c r="K896" s="20"/>
      <c r="U896" s="20"/>
      <c r="V896" s="20"/>
    </row>
    <row r="897" spans="10:22" x14ac:dyDescent="0.25">
      <c r="J897" s="20"/>
      <c r="K897" s="20"/>
      <c r="U897" s="20"/>
      <c r="V897" s="20"/>
    </row>
    <row r="898" spans="10:22" x14ac:dyDescent="0.25">
      <c r="J898" s="20"/>
      <c r="K898" s="20"/>
      <c r="U898" s="20"/>
      <c r="V898" s="20"/>
    </row>
    <row r="899" spans="10:22" x14ac:dyDescent="0.25">
      <c r="J899" s="20"/>
      <c r="K899" s="20"/>
      <c r="U899" s="20"/>
      <c r="V899" s="20"/>
    </row>
    <row r="900" spans="10:22" x14ac:dyDescent="0.25">
      <c r="J900" s="20"/>
      <c r="K900" s="20"/>
      <c r="U900" s="20"/>
      <c r="V900" s="20"/>
    </row>
    <row r="901" spans="10:22" x14ac:dyDescent="0.25">
      <c r="J901" s="20"/>
      <c r="K901" s="20"/>
      <c r="U901" s="20"/>
      <c r="V901" s="20"/>
    </row>
    <row r="902" spans="10:22" x14ac:dyDescent="0.25">
      <c r="J902" s="20"/>
      <c r="K902" s="20"/>
      <c r="U902" s="20"/>
      <c r="V902" s="20"/>
    </row>
    <row r="903" spans="10:22" x14ac:dyDescent="0.25">
      <c r="J903" s="20"/>
      <c r="K903" s="20"/>
      <c r="U903" s="20"/>
      <c r="V903" s="20"/>
    </row>
    <row r="904" spans="10:22" x14ac:dyDescent="0.25">
      <c r="J904" s="20"/>
      <c r="K904" s="20"/>
      <c r="U904" s="20"/>
      <c r="V904" s="20"/>
    </row>
    <row r="905" spans="10:22" x14ac:dyDescent="0.25">
      <c r="J905" s="20"/>
      <c r="K905" s="20"/>
      <c r="U905" s="20"/>
      <c r="V905" s="20"/>
    </row>
    <row r="906" spans="10:22" x14ac:dyDescent="0.25">
      <c r="J906" s="20"/>
      <c r="K906" s="20"/>
      <c r="U906" s="20"/>
      <c r="V906" s="20"/>
    </row>
    <row r="907" spans="10:22" x14ac:dyDescent="0.25">
      <c r="J907" s="20"/>
      <c r="K907" s="20"/>
      <c r="U907" s="20"/>
      <c r="V907" s="20"/>
    </row>
    <row r="908" spans="10:22" x14ac:dyDescent="0.25">
      <c r="J908" s="20"/>
      <c r="K908" s="20"/>
      <c r="U908" s="20"/>
      <c r="V908" s="20"/>
    </row>
    <row r="909" spans="10:22" x14ac:dyDescent="0.25">
      <c r="J909" s="20"/>
      <c r="K909" s="20"/>
      <c r="U909" s="20"/>
      <c r="V909" s="20"/>
    </row>
    <row r="910" spans="10:22" x14ac:dyDescent="0.25">
      <c r="J910" s="20"/>
      <c r="K910" s="20"/>
      <c r="U910" s="20"/>
      <c r="V910" s="20"/>
    </row>
    <row r="911" spans="10:22" x14ac:dyDescent="0.25">
      <c r="J911" s="20"/>
      <c r="K911" s="20"/>
      <c r="U911" s="20"/>
      <c r="V911" s="20"/>
    </row>
    <row r="912" spans="10:22" x14ac:dyDescent="0.25">
      <c r="J912" s="20"/>
      <c r="K912" s="20"/>
      <c r="U912" s="20"/>
      <c r="V912" s="20"/>
    </row>
    <row r="913" spans="10:22" x14ac:dyDescent="0.25">
      <c r="J913" s="20"/>
      <c r="K913" s="20"/>
      <c r="U913" s="20"/>
      <c r="V913" s="20"/>
    </row>
    <row r="914" spans="10:22" x14ac:dyDescent="0.25">
      <c r="J914" s="20"/>
      <c r="K914" s="20"/>
      <c r="U914" s="20"/>
      <c r="V914" s="20"/>
    </row>
    <row r="915" spans="10:22" x14ac:dyDescent="0.25">
      <c r="J915" s="20"/>
      <c r="K915" s="20"/>
      <c r="U915" s="20"/>
      <c r="V915" s="20"/>
    </row>
    <row r="916" spans="10:22" x14ac:dyDescent="0.25">
      <c r="J916" s="20"/>
      <c r="K916" s="20"/>
      <c r="U916" s="20"/>
      <c r="V916" s="20"/>
    </row>
    <row r="917" spans="10:22" x14ac:dyDescent="0.25">
      <c r="J917" s="20"/>
      <c r="K917" s="20"/>
      <c r="U917" s="20"/>
      <c r="V917" s="20"/>
    </row>
    <row r="918" spans="10:22" x14ac:dyDescent="0.25">
      <c r="J918" s="20"/>
      <c r="K918" s="20"/>
      <c r="U918" s="20"/>
      <c r="V918" s="20"/>
    </row>
    <row r="919" spans="10:22" x14ac:dyDescent="0.25">
      <c r="J919" s="20"/>
      <c r="K919" s="20"/>
      <c r="U919" s="20"/>
      <c r="V919" s="20"/>
    </row>
    <row r="920" spans="10:22" x14ac:dyDescent="0.25">
      <c r="J920" s="20"/>
      <c r="K920" s="20"/>
      <c r="U920" s="20"/>
      <c r="V920" s="20"/>
    </row>
    <row r="921" spans="10:22" x14ac:dyDescent="0.25">
      <c r="J921" s="20"/>
      <c r="K921" s="20"/>
      <c r="U921" s="20"/>
      <c r="V921" s="20"/>
    </row>
    <row r="922" spans="10:22" x14ac:dyDescent="0.25">
      <c r="J922" s="20"/>
      <c r="K922" s="20"/>
      <c r="U922" s="20"/>
      <c r="V922" s="20"/>
    </row>
    <row r="923" spans="10:22" x14ac:dyDescent="0.25">
      <c r="J923" s="20"/>
      <c r="K923" s="20"/>
      <c r="U923" s="20"/>
      <c r="V923" s="20"/>
    </row>
    <row r="924" spans="10:22" x14ac:dyDescent="0.25">
      <c r="J924" s="20"/>
      <c r="K924" s="20"/>
      <c r="U924" s="20"/>
      <c r="V924" s="20"/>
    </row>
    <row r="925" spans="10:22" x14ac:dyDescent="0.25">
      <c r="J925" s="20"/>
      <c r="K925" s="20"/>
      <c r="U925" s="20"/>
      <c r="V925" s="20"/>
    </row>
    <row r="926" spans="10:22" x14ac:dyDescent="0.25">
      <c r="J926" s="20"/>
      <c r="K926" s="20"/>
      <c r="U926" s="20"/>
      <c r="V926" s="20"/>
    </row>
    <row r="927" spans="10:22" x14ac:dyDescent="0.25">
      <c r="J927" s="20"/>
      <c r="K927" s="20"/>
      <c r="U927" s="20"/>
      <c r="V927" s="20"/>
    </row>
    <row r="928" spans="10:22" x14ac:dyDescent="0.25">
      <c r="J928" s="20"/>
      <c r="K928" s="20"/>
      <c r="U928" s="20"/>
      <c r="V928" s="20"/>
    </row>
    <row r="929" spans="10:22" x14ac:dyDescent="0.25">
      <c r="J929" s="20"/>
      <c r="K929" s="20"/>
      <c r="U929" s="20"/>
      <c r="V929" s="20"/>
    </row>
    <row r="930" spans="10:22" x14ac:dyDescent="0.25">
      <c r="J930" s="20"/>
      <c r="K930" s="20"/>
      <c r="U930" s="20"/>
      <c r="V930" s="20"/>
    </row>
    <row r="931" spans="10:22" x14ac:dyDescent="0.25">
      <c r="J931" s="20"/>
      <c r="K931" s="20"/>
      <c r="U931" s="20"/>
      <c r="V931" s="20"/>
    </row>
    <row r="932" spans="10:22" x14ac:dyDescent="0.25">
      <c r="J932" s="20"/>
      <c r="K932" s="20"/>
      <c r="U932" s="20"/>
      <c r="V932" s="20"/>
    </row>
    <row r="933" spans="10:22" x14ac:dyDescent="0.25">
      <c r="J933" s="20"/>
      <c r="K933" s="20"/>
      <c r="U933" s="20"/>
      <c r="V933" s="20"/>
    </row>
    <row r="934" spans="10:22" x14ac:dyDescent="0.25">
      <c r="J934" s="20"/>
      <c r="K934" s="20"/>
      <c r="U934" s="20"/>
      <c r="V934" s="20"/>
    </row>
    <row r="935" spans="10:22" x14ac:dyDescent="0.25">
      <c r="J935" s="20"/>
      <c r="K935" s="20"/>
      <c r="U935" s="20"/>
      <c r="V935" s="20"/>
    </row>
    <row r="936" spans="10:22" x14ac:dyDescent="0.25">
      <c r="J936" s="20"/>
      <c r="K936" s="20"/>
      <c r="U936" s="20"/>
      <c r="V936" s="20"/>
    </row>
    <row r="937" spans="10:22" x14ac:dyDescent="0.25">
      <c r="J937" s="20"/>
      <c r="K937" s="20"/>
      <c r="U937" s="20"/>
      <c r="V937" s="20"/>
    </row>
    <row r="938" spans="10:22" x14ac:dyDescent="0.25">
      <c r="J938" s="20"/>
      <c r="K938" s="20"/>
      <c r="U938" s="20"/>
      <c r="V938" s="20"/>
    </row>
    <row r="939" spans="10:22" x14ac:dyDescent="0.25">
      <c r="J939" s="20"/>
      <c r="K939" s="20"/>
      <c r="U939" s="20"/>
      <c r="V939" s="20"/>
    </row>
    <row r="940" spans="10:22" x14ac:dyDescent="0.25">
      <c r="J940" s="20"/>
      <c r="K940" s="20"/>
      <c r="U940" s="20"/>
      <c r="V940" s="20"/>
    </row>
    <row r="941" spans="10:22" x14ac:dyDescent="0.25">
      <c r="J941" s="20"/>
      <c r="K941" s="20"/>
      <c r="U941" s="20"/>
      <c r="V941" s="20"/>
    </row>
    <row r="942" spans="10:22" x14ac:dyDescent="0.25">
      <c r="J942" s="20"/>
      <c r="K942" s="20"/>
      <c r="U942" s="20"/>
      <c r="V942" s="20"/>
    </row>
    <row r="943" spans="10:22" x14ac:dyDescent="0.25">
      <c r="J943" s="20"/>
      <c r="K943" s="20"/>
      <c r="U943" s="20"/>
      <c r="V943" s="20"/>
    </row>
    <row r="944" spans="10:22" x14ac:dyDescent="0.25">
      <c r="J944" s="20"/>
      <c r="K944" s="20"/>
      <c r="U944" s="20"/>
      <c r="V944" s="20"/>
    </row>
    <row r="945" spans="10:22" x14ac:dyDescent="0.25">
      <c r="J945" s="20"/>
      <c r="K945" s="20"/>
      <c r="U945" s="20"/>
      <c r="V945" s="20"/>
    </row>
    <row r="946" spans="10:22" x14ac:dyDescent="0.25">
      <c r="J946" s="20"/>
      <c r="K946" s="20"/>
      <c r="U946" s="20"/>
      <c r="V946" s="20"/>
    </row>
    <row r="947" spans="10:22" x14ac:dyDescent="0.25">
      <c r="J947" s="20"/>
      <c r="K947" s="20"/>
      <c r="U947" s="20"/>
      <c r="V947" s="20"/>
    </row>
    <row r="948" spans="10:22" x14ac:dyDescent="0.25">
      <c r="J948" s="20"/>
      <c r="K948" s="20"/>
      <c r="U948" s="20"/>
      <c r="V948" s="20"/>
    </row>
    <row r="949" spans="10:22" x14ac:dyDescent="0.25">
      <c r="J949" s="20"/>
      <c r="K949" s="20"/>
      <c r="U949" s="20"/>
      <c r="V949" s="20"/>
    </row>
    <row r="950" spans="10:22" x14ac:dyDescent="0.25">
      <c r="J950" s="20"/>
      <c r="K950" s="20"/>
      <c r="U950" s="20"/>
      <c r="V950" s="20"/>
    </row>
    <row r="951" spans="10:22" x14ac:dyDescent="0.25">
      <c r="J951" s="20"/>
      <c r="K951" s="20"/>
      <c r="U951" s="20"/>
      <c r="V951" s="20"/>
    </row>
    <row r="952" spans="10:22" x14ac:dyDescent="0.25">
      <c r="J952" s="20"/>
      <c r="K952" s="20"/>
      <c r="U952" s="20"/>
      <c r="V952" s="20"/>
    </row>
    <row r="953" spans="10:22" x14ac:dyDescent="0.25">
      <c r="J953" s="20"/>
      <c r="K953" s="20"/>
      <c r="U953" s="20"/>
      <c r="V953" s="20"/>
    </row>
    <row r="954" spans="10:22" x14ac:dyDescent="0.25">
      <c r="J954" s="20"/>
      <c r="K954" s="20"/>
      <c r="U954" s="20"/>
      <c r="V954" s="20"/>
    </row>
    <row r="955" spans="10:22" x14ac:dyDescent="0.25">
      <c r="J955" s="20"/>
      <c r="K955" s="20"/>
      <c r="U955" s="20"/>
      <c r="V955" s="20"/>
    </row>
    <row r="956" spans="10:22" x14ac:dyDescent="0.25">
      <c r="J956" s="20"/>
      <c r="K956" s="20"/>
      <c r="U956" s="20"/>
      <c r="V956" s="20"/>
    </row>
    <row r="957" spans="10:22" x14ac:dyDescent="0.25">
      <c r="J957" s="20"/>
      <c r="K957" s="20"/>
      <c r="U957" s="20"/>
      <c r="V957" s="20"/>
    </row>
    <row r="958" spans="10:22" x14ac:dyDescent="0.25">
      <c r="J958" s="20"/>
      <c r="K958" s="20"/>
      <c r="U958" s="20"/>
      <c r="V958" s="20"/>
    </row>
    <row r="959" spans="10:22" x14ac:dyDescent="0.25">
      <c r="J959" s="20"/>
      <c r="K959" s="20"/>
      <c r="U959" s="20"/>
      <c r="V959" s="20"/>
    </row>
    <row r="960" spans="10:22" x14ac:dyDescent="0.25">
      <c r="J960" s="20"/>
      <c r="K960" s="20"/>
      <c r="U960" s="20"/>
      <c r="V960" s="20"/>
    </row>
    <row r="961" spans="10:22" x14ac:dyDescent="0.25">
      <c r="J961" s="20"/>
      <c r="K961" s="20"/>
      <c r="U961" s="20"/>
      <c r="V961" s="20"/>
    </row>
    <row r="962" spans="10:22" x14ac:dyDescent="0.25">
      <c r="J962" s="20"/>
      <c r="K962" s="20"/>
      <c r="U962" s="20"/>
      <c r="V962" s="20"/>
    </row>
    <row r="963" spans="10:22" x14ac:dyDescent="0.25">
      <c r="J963" s="20"/>
      <c r="K963" s="20"/>
      <c r="U963" s="20"/>
      <c r="V963" s="20"/>
    </row>
    <row r="964" spans="10:22" x14ac:dyDescent="0.25">
      <c r="J964" s="20"/>
      <c r="K964" s="20"/>
      <c r="U964" s="20"/>
      <c r="V964" s="20"/>
    </row>
    <row r="965" spans="10:22" x14ac:dyDescent="0.25">
      <c r="J965" s="20"/>
      <c r="K965" s="20"/>
      <c r="U965" s="20"/>
      <c r="V965" s="20"/>
    </row>
    <row r="966" spans="10:22" x14ac:dyDescent="0.25">
      <c r="J966" s="20"/>
      <c r="K966" s="20"/>
      <c r="U966" s="20"/>
      <c r="V966" s="20"/>
    </row>
    <row r="967" spans="10:22" x14ac:dyDescent="0.25">
      <c r="J967" s="20"/>
      <c r="K967" s="20"/>
      <c r="U967" s="20"/>
      <c r="V967" s="20"/>
    </row>
    <row r="968" spans="10:22" x14ac:dyDescent="0.25">
      <c r="J968" s="20"/>
      <c r="K968" s="20"/>
      <c r="U968" s="20"/>
      <c r="V968" s="20"/>
    </row>
    <row r="969" spans="10:22" x14ac:dyDescent="0.25">
      <c r="J969" s="20"/>
      <c r="K969" s="20"/>
      <c r="U969" s="20"/>
      <c r="V969" s="20"/>
    </row>
    <row r="970" spans="10:22" x14ac:dyDescent="0.25">
      <c r="J970" s="20"/>
      <c r="K970" s="20"/>
      <c r="U970" s="20"/>
      <c r="V970" s="20"/>
    </row>
    <row r="971" spans="10:22" x14ac:dyDescent="0.25">
      <c r="J971" s="20"/>
      <c r="K971" s="20"/>
      <c r="U971" s="20"/>
      <c r="V971" s="20"/>
    </row>
    <row r="972" spans="10:22" x14ac:dyDescent="0.25">
      <c r="J972" s="20"/>
      <c r="K972" s="20"/>
      <c r="U972" s="20"/>
      <c r="V972" s="20"/>
    </row>
    <row r="973" spans="10:22" x14ac:dyDescent="0.25">
      <c r="J973" s="20"/>
      <c r="K973" s="20"/>
      <c r="U973" s="20"/>
      <c r="V973" s="20"/>
    </row>
    <row r="974" spans="10:22" x14ac:dyDescent="0.25">
      <c r="J974" s="20"/>
      <c r="K974" s="20"/>
      <c r="U974" s="20"/>
      <c r="V974" s="20"/>
    </row>
    <row r="975" spans="10:22" x14ac:dyDescent="0.25">
      <c r="J975" s="20"/>
      <c r="K975" s="20"/>
      <c r="U975" s="20"/>
      <c r="V975" s="20"/>
    </row>
    <row r="976" spans="10:22" x14ac:dyDescent="0.25">
      <c r="J976" s="20"/>
      <c r="K976" s="20"/>
      <c r="U976" s="20"/>
      <c r="V976" s="20"/>
    </row>
    <row r="977" spans="10:22" x14ac:dyDescent="0.25">
      <c r="J977" s="20"/>
      <c r="K977" s="20"/>
      <c r="U977" s="20"/>
      <c r="V977" s="20"/>
    </row>
    <row r="978" spans="10:22" x14ac:dyDescent="0.25">
      <c r="J978" s="20"/>
      <c r="K978" s="20"/>
      <c r="U978" s="20"/>
      <c r="V978" s="20"/>
    </row>
    <row r="979" spans="10:22" x14ac:dyDescent="0.25">
      <c r="J979" s="20"/>
      <c r="K979" s="20"/>
      <c r="U979" s="20"/>
      <c r="V979" s="20"/>
    </row>
    <row r="980" spans="10:22" x14ac:dyDescent="0.25">
      <c r="J980" s="20"/>
      <c r="K980" s="20"/>
      <c r="U980" s="20"/>
      <c r="V980" s="20"/>
    </row>
    <row r="981" spans="10:22" x14ac:dyDescent="0.25">
      <c r="J981" s="20"/>
      <c r="K981" s="20"/>
      <c r="U981" s="20"/>
      <c r="V981" s="20"/>
    </row>
    <row r="982" spans="10:22" x14ac:dyDescent="0.25">
      <c r="J982" s="20"/>
      <c r="K982" s="20"/>
      <c r="U982" s="20"/>
      <c r="V982" s="20"/>
    </row>
    <row r="983" spans="10:22" x14ac:dyDescent="0.25">
      <c r="J983" s="20"/>
      <c r="K983" s="20"/>
      <c r="U983" s="20"/>
      <c r="V983" s="20"/>
    </row>
    <row r="984" spans="10:22" x14ac:dyDescent="0.25">
      <c r="J984" s="20"/>
      <c r="K984" s="20"/>
      <c r="U984" s="20"/>
      <c r="V984" s="20"/>
    </row>
    <row r="985" spans="10:22" x14ac:dyDescent="0.25">
      <c r="J985" s="20"/>
      <c r="K985" s="20"/>
      <c r="U985" s="20"/>
      <c r="V985" s="20"/>
    </row>
    <row r="986" spans="10:22" x14ac:dyDescent="0.25">
      <c r="J986" s="20"/>
      <c r="K986" s="20"/>
      <c r="U986" s="20"/>
      <c r="V986" s="20"/>
    </row>
    <row r="987" spans="10:22" x14ac:dyDescent="0.25">
      <c r="J987" s="20"/>
      <c r="K987" s="20"/>
      <c r="U987" s="20"/>
      <c r="V987" s="20"/>
    </row>
    <row r="988" spans="10:22" x14ac:dyDescent="0.25">
      <c r="J988" s="20"/>
      <c r="K988" s="20"/>
      <c r="U988" s="20"/>
      <c r="V988" s="20"/>
    </row>
    <row r="989" spans="10:22" x14ac:dyDescent="0.25">
      <c r="J989" s="20"/>
      <c r="K989" s="20"/>
      <c r="U989" s="20"/>
      <c r="V989" s="20"/>
    </row>
    <row r="990" spans="10:22" x14ac:dyDescent="0.25">
      <c r="J990" s="20"/>
      <c r="K990" s="20"/>
      <c r="U990" s="20"/>
      <c r="V990" s="20"/>
    </row>
    <row r="991" spans="10:22" x14ac:dyDescent="0.25">
      <c r="J991" s="20"/>
      <c r="K991" s="20"/>
      <c r="U991" s="20"/>
      <c r="V991" s="20"/>
    </row>
    <row r="992" spans="10:22" x14ac:dyDescent="0.25">
      <c r="J992" s="20"/>
      <c r="K992" s="20"/>
      <c r="U992" s="20"/>
      <c r="V992" s="20"/>
    </row>
    <row r="993" spans="10:22" x14ac:dyDescent="0.25">
      <c r="J993" s="20"/>
      <c r="K993" s="20"/>
      <c r="U993" s="20"/>
      <c r="V993" s="20"/>
    </row>
    <row r="994" spans="10:22" x14ac:dyDescent="0.25">
      <c r="J994" s="20"/>
      <c r="K994" s="20"/>
      <c r="U994" s="20"/>
      <c r="V994" s="20"/>
    </row>
    <row r="995" spans="10:22" x14ac:dyDescent="0.25">
      <c r="J995" s="20"/>
      <c r="K995" s="20"/>
      <c r="U995" s="20"/>
      <c r="V995" s="20"/>
    </row>
    <row r="996" spans="10:22" x14ac:dyDescent="0.25">
      <c r="J996" s="20"/>
      <c r="K996" s="20"/>
      <c r="U996" s="20"/>
      <c r="V996" s="20"/>
    </row>
    <row r="997" spans="10:22" x14ac:dyDescent="0.25">
      <c r="J997" s="20"/>
      <c r="K997" s="20"/>
      <c r="U997" s="20"/>
      <c r="V997" s="20"/>
    </row>
    <row r="998" spans="10:22" x14ac:dyDescent="0.25">
      <c r="J998" s="20"/>
      <c r="K998" s="20"/>
      <c r="U998" s="20"/>
      <c r="V998" s="20"/>
    </row>
    <row r="999" spans="10:22" x14ac:dyDescent="0.25">
      <c r="J999" s="20"/>
      <c r="K999" s="20"/>
      <c r="U999" s="20"/>
      <c r="V999" s="20"/>
    </row>
    <row r="1000" spans="10:22" x14ac:dyDescent="0.25">
      <c r="J1000" s="20"/>
      <c r="K1000" s="20"/>
      <c r="U1000" s="20"/>
      <c r="V1000" s="20"/>
    </row>
    <row r="1001" spans="10:22" x14ac:dyDescent="0.25">
      <c r="J1001" s="20"/>
      <c r="K1001" s="20"/>
      <c r="U1001" s="20"/>
      <c r="V1001" s="20"/>
    </row>
    <row r="1002" spans="10:22" x14ac:dyDescent="0.25">
      <c r="J1002" s="20"/>
      <c r="K1002" s="20"/>
      <c r="U1002" s="20"/>
      <c r="V1002" s="20"/>
    </row>
    <row r="1003" spans="10:22" x14ac:dyDescent="0.25">
      <c r="J1003" s="20"/>
      <c r="K1003" s="20"/>
      <c r="U1003" s="20"/>
      <c r="V1003" s="20"/>
    </row>
    <row r="1004" spans="10:22" x14ac:dyDescent="0.25">
      <c r="J1004" s="20"/>
      <c r="K1004" s="20"/>
      <c r="U1004" s="20"/>
      <c r="V1004" s="20"/>
    </row>
    <row r="1005" spans="10:22" x14ac:dyDescent="0.25">
      <c r="J1005" s="20"/>
      <c r="K1005" s="20"/>
      <c r="U1005" s="20"/>
      <c r="V1005" s="20"/>
    </row>
    <row r="1006" spans="10:22" x14ac:dyDescent="0.25">
      <c r="J1006" s="20"/>
      <c r="K1006" s="20"/>
      <c r="U1006" s="20"/>
      <c r="V1006" s="20"/>
    </row>
    <row r="1007" spans="10:22" x14ac:dyDescent="0.25">
      <c r="J1007" s="20"/>
      <c r="K1007" s="20"/>
      <c r="U1007" s="20"/>
      <c r="V1007" s="20"/>
    </row>
    <row r="1008" spans="10:22" x14ac:dyDescent="0.25">
      <c r="J1008" s="20"/>
      <c r="K1008" s="20"/>
      <c r="U1008" s="20"/>
      <c r="V1008" s="20"/>
    </row>
    <row r="1009" spans="10:22" x14ac:dyDescent="0.25">
      <c r="J1009" s="20"/>
      <c r="K1009" s="20"/>
      <c r="U1009" s="20"/>
      <c r="V1009" s="20"/>
    </row>
    <row r="1010" spans="10:22" x14ac:dyDescent="0.25">
      <c r="J1010" s="20"/>
      <c r="K1010" s="20"/>
      <c r="U1010" s="20"/>
      <c r="V1010" s="20"/>
    </row>
    <row r="1011" spans="10:22" x14ac:dyDescent="0.25">
      <c r="J1011" s="20"/>
      <c r="K1011" s="20"/>
      <c r="U1011" s="20"/>
      <c r="V1011" s="20"/>
    </row>
    <row r="1012" spans="10:22" x14ac:dyDescent="0.25">
      <c r="J1012" s="20"/>
      <c r="K1012" s="20"/>
      <c r="U1012" s="20"/>
      <c r="V1012" s="20"/>
    </row>
    <row r="1013" spans="10:22" x14ac:dyDescent="0.25">
      <c r="J1013" s="20"/>
      <c r="K1013" s="20"/>
      <c r="U1013" s="20"/>
      <c r="V1013" s="20"/>
    </row>
    <row r="1014" spans="10:22" x14ac:dyDescent="0.25">
      <c r="J1014" s="20"/>
      <c r="K1014" s="20"/>
      <c r="U1014" s="20"/>
      <c r="V1014" s="20"/>
    </row>
    <row r="1015" spans="10:22" x14ac:dyDescent="0.25">
      <c r="J1015" s="20"/>
      <c r="K1015" s="20"/>
      <c r="U1015" s="20"/>
      <c r="V1015" s="20"/>
    </row>
    <row r="1016" spans="10:22" x14ac:dyDescent="0.25">
      <c r="J1016" s="20"/>
      <c r="K1016" s="20"/>
      <c r="U1016" s="20"/>
      <c r="V1016" s="20"/>
    </row>
    <row r="1017" spans="10:22" x14ac:dyDescent="0.25">
      <c r="J1017" s="20"/>
      <c r="K1017" s="20"/>
      <c r="U1017" s="20"/>
      <c r="V1017" s="20"/>
    </row>
    <row r="1018" spans="10:22" x14ac:dyDescent="0.25">
      <c r="J1018" s="20"/>
      <c r="K1018" s="20"/>
      <c r="U1018" s="20"/>
      <c r="V1018" s="20"/>
    </row>
    <row r="1019" spans="10:22" x14ac:dyDescent="0.25">
      <c r="J1019" s="20"/>
      <c r="K1019" s="20"/>
      <c r="U1019" s="20"/>
      <c r="V1019" s="20"/>
    </row>
    <row r="1020" spans="10:22" x14ac:dyDescent="0.25">
      <c r="J1020" s="20"/>
      <c r="K1020" s="20"/>
      <c r="U1020" s="20"/>
      <c r="V1020" s="20"/>
    </row>
    <row r="1021" spans="10:22" x14ac:dyDescent="0.25">
      <c r="J1021" s="20"/>
      <c r="K1021" s="20"/>
      <c r="U1021" s="20"/>
      <c r="V1021" s="20"/>
    </row>
    <row r="1022" spans="10:22" x14ac:dyDescent="0.25">
      <c r="J1022" s="20"/>
      <c r="K1022" s="20"/>
      <c r="U1022" s="20"/>
      <c r="V1022" s="20"/>
    </row>
    <row r="1023" spans="10:22" x14ac:dyDescent="0.25">
      <c r="J1023" s="20"/>
      <c r="K1023" s="20"/>
      <c r="U1023" s="20"/>
      <c r="V1023" s="20"/>
    </row>
    <row r="1024" spans="10:22" x14ac:dyDescent="0.25">
      <c r="J1024" s="20"/>
      <c r="K1024" s="20"/>
      <c r="U1024" s="20"/>
      <c r="V1024" s="20"/>
    </row>
    <row r="1025" spans="10:22" x14ac:dyDescent="0.25">
      <c r="J1025" s="20"/>
      <c r="K1025" s="20"/>
      <c r="U1025" s="20"/>
      <c r="V1025" s="20"/>
    </row>
    <row r="1026" spans="10:22" x14ac:dyDescent="0.25">
      <c r="J1026" s="20"/>
      <c r="K1026" s="20"/>
      <c r="U1026" s="20"/>
      <c r="V1026" s="20"/>
    </row>
    <row r="1027" spans="10:22" x14ac:dyDescent="0.25">
      <c r="J1027" s="20"/>
      <c r="K1027" s="20"/>
      <c r="U1027" s="20"/>
      <c r="V1027" s="20"/>
    </row>
    <row r="1028" spans="10:22" x14ac:dyDescent="0.25">
      <c r="J1028" s="20"/>
      <c r="K1028" s="20"/>
      <c r="U1028" s="20"/>
      <c r="V1028" s="20"/>
    </row>
    <row r="1029" spans="10:22" x14ac:dyDescent="0.25">
      <c r="J1029" s="20"/>
      <c r="K1029" s="20"/>
      <c r="U1029" s="20"/>
      <c r="V1029" s="20"/>
    </row>
    <row r="1030" spans="10:22" x14ac:dyDescent="0.25">
      <c r="J1030" s="20"/>
      <c r="K1030" s="20"/>
      <c r="U1030" s="20"/>
      <c r="V1030" s="20"/>
    </row>
    <row r="1031" spans="10:22" x14ac:dyDescent="0.25">
      <c r="J1031" s="20"/>
      <c r="K1031" s="20"/>
      <c r="U1031" s="20"/>
      <c r="V1031" s="20"/>
    </row>
    <row r="1032" spans="10:22" x14ac:dyDescent="0.25">
      <c r="J1032" s="20"/>
      <c r="K1032" s="20"/>
      <c r="U1032" s="20"/>
      <c r="V1032" s="20"/>
    </row>
    <row r="1033" spans="10:22" x14ac:dyDescent="0.25">
      <c r="J1033" s="20"/>
      <c r="K1033" s="20"/>
      <c r="U1033" s="20"/>
      <c r="V1033" s="20"/>
    </row>
    <row r="1034" spans="10:22" x14ac:dyDescent="0.25">
      <c r="J1034" s="20"/>
      <c r="K1034" s="20"/>
      <c r="U1034" s="20"/>
      <c r="V1034" s="20"/>
    </row>
    <row r="1035" spans="10:22" x14ac:dyDescent="0.25">
      <c r="J1035" s="20"/>
      <c r="K1035" s="20"/>
      <c r="U1035" s="20"/>
      <c r="V1035" s="20"/>
    </row>
    <row r="1036" spans="10:22" x14ac:dyDescent="0.25">
      <c r="J1036" s="20"/>
      <c r="K1036" s="20"/>
      <c r="U1036" s="20"/>
      <c r="V1036" s="20"/>
    </row>
    <row r="1037" spans="10:22" x14ac:dyDescent="0.25">
      <c r="J1037" s="20"/>
      <c r="K1037" s="20"/>
      <c r="U1037" s="20"/>
      <c r="V1037" s="20"/>
    </row>
    <row r="1038" spans="10:22" x14ac:dyDescent="0.25">
      <c r="J1038" s="20"/>
      <c r="K1038" s="20"/>
      <c r="U1038" s="20"/>
      <c r="V1038" s="20"/>
    </row>
    <row r="1039" spans="10:22" x14ac:dyDescent="0.25">
      <c r="J1039" s="20"/>
      <c r="K1039" s="20"/>
      <c r="U1039" s="20"/>
      <c r="V1039" s="20"/>
    </row>
    <row r="1040" spans="10:22" x14ac:dyDescent="0.25">
      <c r="J1040" s="20"/>
      <c r="K1040" s="20"/>
      <c r="U1040" s="20"/>
      <c r="V1040" s="20"/>
    </row>
    <row r="1041" spans="10:22" x14ac:dyDescent="0.25">
      <c r="J1041" s="20"/>
      <c r="K1041" s="20"/>
      <c r="U1041" s="20"/>
      <c r="V1041" s="20"/>
    </row>
    <row r="1042" spans="10:22" x14ac:dyDescent="0.25">
      <c r="J1042" s="20"/>
      <c r="K1042" s="20"/>
      <c r="U1042" s="20"/>
      <c r="V1042" s="20"/>
    </row>
    <row r="1043" spans="10:22" x14ac:dyDescent="0.25">
      <c r="J1043" s="20"/>
      <c r="K1043" s="20"/>
      <c r="U1043" s="20"/>
      <c r="V1043" s="20"/>
    </row>
    <row r="1044" spans="10:22" x14ac:dyDescent="0.25">
      <c r="J1044" s="20"/>
      <c r="K1044" s="20"/>
      <c r="U1044" s="20"/>
      <c r="V1044" s="20"/>
    </row>
    <row r="1045" spans="10:22" x14ac:dyDescent="0.25">
      <c r="J1045" s="20"/>
      <c r="K1045" s="20"/>
      <c r="U1045" s="20"/>
      <c r="V1045" s="20"/>
    </row>
    <row r="1046" spans="10:22" x14ac:dyDescent="0.25">
      <c r="J1046" s="20"/>
      <c r="K1046" s="20"/>
      <c r="U1046" s="20"/>
      <c r="V1046" s="20"/>
    </row>
    <row r="1047" spans="10:22" x14ac:dyDescent="0.25">
      <c r="J1047" s="20"/>
      <c r="K1047" s="20"/>
      <c r="U1047" s="20"/>
      <c r="V1047" s="20"/>
    </row>
    <row r="1048" spans="10:22" x14ac:dyDescent="0.25">
      <c r="J1048" s="20"/>
      <c r="K1048" s="20"/>
      <c r="U1048" s="20"/>
      <c r="V1048" s="20"/>
    </row>
    <row r="1049" spans="10:22" x14ac:dyDescent="0.25">
      <c r="J1049" s="20"/>
      <c r="K1049" s="20"/>
      <c r="U1049" s="20"/>
      <c r="V1049" s="20"/>
    </row>
    <row r="1050" spans="10:22" x14ac:dyDescent="0.25">
      <c r="J1050" s="20"/>
      <c r="K1050" s="20"/>
      <c r="U1050" s="20"/>
      <c r="V1050" s="20"/>
    </row>
    <row r="1051" spans="10:22" x14ac:dyDescent="0.25">
      <c r="J1051" s="20"/>
      <c r="K1051" s="20"/>
      <c r="U1051" s="20"/>
      <c r="V1051" s="20"/>
    </row>
    <row r="1052" spans="10:22" x14ac:dyDescent="0.25">
      <c r="J1052" s="20"/>
      <c r="K1052" s="20"/>
      <c r="U1052" s="20"/>
      <c r="V1052" s="20"/>
    </row>
    <row r="1053" spans="10:22" x14ac:dyDescent="0.25">
      <c r="J1053" s="20"/>
      <c r="K1053" s="20"/>
      <c r="U1053" s="20"/>
      <c r="V1053" s="20"/>
    </row>
    <row r="1054" spans="10:22" x14ac:dyDescent="0.25">
      <c r="J1054" s="20"/>
      <c r="K1054" s="20"/>
      <c r="U1054" s="20"/>
      <c r="V1054" s="20"/>
    </row>
    <row r="1055" spans="10:22" x14ac:dyDescent="0.25">
      <c r="J1055" s="20"/>
      <c r="K1055" s="20"/>
      <c r="U1055" s="20"/>
      <c r="V1055" s="20"/>
    </row>
    <row r="1056" spans="10:22" x14ac:dyDescent="0.25">
      <c r="J1056" s="20"/>
      <c r="K1056" s="20"/>
      <c r="U1056" s="20"/>
      <c r="V1056" s="20"/>
    </row>
    <row r="1057" spans="10:22" x14ac:dyDescent="0.25">
      <c r="J1057" s="20"/>
      <c r="K1057" s="20"/>
      <c r="U1057" s="20"/>
      <c r="V1057" s="20"/>
    </row>
    <row r="1058" spans="10:22" x14ac:dyDescent="0.25">
      <c r="J1058" s="20"/>
      <c r="K1058" s="20"/>
      <c r="U1058" s="20"/>
      <c r="V1058" s="20"/>
    </row>
    <row r="1059" spans="10:22" x14ac:dyDescent="0.25">
      <c r="J1059" s="20"/>
      <c r="K1059" s="20"/>
      <c r="U1059" s="20"/>
      <c r="V1059" s="20"/>
    </row>
    <row r="1060" spans="10:22" x14ac:dyDescent="0.25">
      <c r="J1060" s="20"/>
      <c r="K1060" s="20"/>
      <c r="U1060" s="20"/>
      <c r="V1060" s="20"/>
    </row>
    <row r="1061" spans="10:22" x14ac:dyDescent="0.25">
      <c r="J1061" s="20"/>
      <c r="K1061" s="20"/>
      <c r="U1061" s="20"/>
      <c r="V1061" s="20"/>
    </row>
    <row r="1062" spans="10:22" x14ac:dyDescent="0.25">
      <c r="J1062" s="20"/>
      <c r="K1062" s="20"/>
      <c r="U1062" s="20"/>
      <c r="V1062" s="20"/>
    </row>
    <row r="1063" spans="10:22" x14ac:dyDescent="0.25">
      <c r="J1063" s="20"/>
      <c r="K1063" s="20"/>
      <c r="U1063" s="20"/>
      <c r="V1063" s="20"/>
    </row>
    <row r="1064" spans="10:22" x14ac:dyDescent="0.25">
      <c r="J1064" s="20"/>
      <c r="K1064" s="20"/>
      <c r="U1064" s="20"/>
      <c r="V1064" s="20"/>
    </row>
    <row r="1065" spans="10:22" x14ac:dyDescent="0.25">
      <c r="J1065" s="20"/>
      <c r="K1065" s="20"/>
      <c r="U1065" s="20"/>
      <c r="V1065" s="20"/>
    </row>
    <row r="1066" spans="10:22" x14ac:dyDescent="0.25">
      <c r="J1066" s="20"/>
      <c r="K1066" s="20"/>
      <c r="U1066" s="20"/>
      <c r="V1066" s="20"/>
    </row>
    <row r="1067" spans="10:22" x14ac:dyDescent="0.25">
      <c r="J1067" s="20"/>
      <c r="K1067" s="20"/>
      <c r="U1067" s="20"/>
      <c r="V1067" s="20"/>
    </row>
    <row r="1068" spans="10:22" x14ac:dyDescent="0.25">
      <c r="J1068" s="20"/>
      <c r="K1068" s="20"/>
      <c r="U1068" s="20"/>
      <c r="V1068" s="20"/>
    </row>
    <row r="1069" spans="10:22" x14ac:dyDescent="0.25">
      <c r="J1069" s="20"/>
      <c r="K1069" s="20"/>
      <c r="U1069" s="20"/>
      <c r="V1069" s="20"/>
    </row>
    <row r="1070" spans="10:22" x14ac:dyDescent="0.25">
      <c r="J1070" s="20"/>
      <c r="K1070" s="20"/>
      <c r="U1070" s="20"/>
      <c r="V1070" s="20"/>
    </row>
    <row r="1071" spans="10:22" x14ac:dyDescent="0.25">
      <c r="J1071" s="20"/>
      <c r="K1071" s="20"/>
      <c r="U1071" s="20"/>
      <c r="V1071" s="20"/>
    </row>
    <row r="1072" spans="10:22" x14ac:dyDescent="0.25">
      <c r="J1072" s="20"/>
      <c r="K1072" s="20"/>
      <c r="U1072" s="20"/>
      <c r="V1072" s="20"/>
    </row>
    <row r="1073" spans="10:22" x14ac:dyDescent="0.25">
      <c r="J1073" s="20"/>
      <c r="K1073" s="20"/>
      <c r="U1073" s="20"/>
      <c r="V1073" s="20"/>
    </row>
    <row r="1074" spans="10:22" x14ac:dyDescent="0.25">
      <c r="J1074" s="20"/>
      <c r="K1074" s="20"/>
      <c r="U1074" s="20"/>
      <c r="V1074" s="20"/>
    </row>
    <row r="1075" spans="10:22" x14ac:dyDescent="0.25">
      <c r="J1075" s="20"/>
      <c r="K1075" s="20"/>
      <c r="U1075" s="20"/>
      <c r="V1075" s="20"/>
    </row>
    <row r="1076" spans="10:22" x14ac:dyDescent="0.25">
      <c r="J1076" s="20"/>
      <c r="K1076" s="20"/>
      <c r="U1076" s="20"/>
      <c r="V1076" s="20"/>
    </row>
    <row r="1077" spans="10:22" x14ac:dyDescent="0.25">
      <c r="J1077" s="20"/>
      <c r="K1077" s="20"/>
      <c r="U1077" s="20"/>
      <c r="V1077" s="20"/>
    </row>
    <row r="1078" spans="10:22" x14ac:dyDescent="0.25">
      <c r="J1078" s="20"/>
      <c r="K1078" s="20"/>
      <c r="U1078" s="20"/>
      <c r="V1078" s="20"/>
    </row>
    <row r="1079" spans="10:22" x14ac:dyDescent="0.25">
      <c r="J1079" s="20"/>
      <c r="K1079" s="20"/>
      <c r="U1079" s="20"/>
      <c r="V1079" s="20"/>
    </row>
    <row r="1080" spans="10:22" x14ac:dyDescent="0.25">
      <c r="J1080" s="20"/>
      <c r="K1080" s="20"/>
      <c r="U1080" s="20"/>
      <c r="V1080" s="20"/>
    </row>
    <row r="1081" spans="10:22" x14ac:dyDescent="0.25">
      <c r="J1081" s="20"/>
      <c r="K1081" s="20"/>
      <c r="U1081" s="20"/>
      <c r="V1081" s="20"/>
    </row>
    <row r="1082" spans="10:22" x14ac:dyDescent="0.25">
      <c r="J1082" s="20"/>
      <c r="K1082" s="20"/>
      <c r="U1082" s="20"/>
      <c r="V1082" s="20"/>
    </row>
    <row r="1083" spans="10:22" x14ac:dyDescent="0.25">
      <c r="J1083" s="20"/>
      <c r="K1083" s="20"/>
      <c r="U1083" s="20"/>
      <c r="V1083" s="20"/>
    </row>
    <row r="1084" spans="10:22" x14ac:dyDescent="0.25">
      <c r="J1084" s="20"/>
      <c r="K1084" s="20"/>
      <c r="U1084" s="20"/>
      <c r="V1084" s="20"/>
    </row>
    <row r="1085" spans="10:22" x14ac:dyDescent="0.25">
      <c r="J1085" s="20"/>
      <c r="K1085" s="20"/>
      <c r="U1085" s="20"/>
      <c r="V1085" s="20"/>
    </row>
    <row r="1086" spans="10:22" x14ac:dyDescent="0.25">
      <c r="J1086" s="20"/>
      <c r="K1086" s="20"/>
      <c r="U1086" s="20"/>
      <c r="V1086" s="20"/>
    </row>
    <row r="1087" spans="10:22" x14ac:dyDescent="0.25">
      <c r="J1087" s="20"/>
      <c r="K1087" s="20"/>
      <c r="U1087" s="20"/>
      <c r="V1087" s="20"/>
    </row>
    <row r="1088" spans="10:22" x14ac:dyDescent="0.25">
      <c r="J1088" s="20"/>
      <c r="K1088" s="20"/>
      <c r="U1088" s="20"/>
      <c r="V1088" s="20"/>
    </row>
    <row r="1089" spans="10:22" x14ac:dyDescent="0.25">
      <c r="J1089" s="20"/>
      <c r="K1089" s="20"/>
      <c r="U1089" s="20"/>
      <c r="V1089" s="20"/>
    </row>
    <row r="1090" spans="10:22" x14ac:dyDescent="0.25">
      <c r="J1090" s="20"/>
      <c r="K1090" s="20"/>
      <c r="U1090" s="20"/>
      <c r="V1090" s="20"/>
    </row>
    <row r="1091" spans="10:22" x14ac:dyDescent="0.25">
      <c r="J1091" s="20"/>
      <c r="K1091" s="20"/>
      <c r="U1091" s="20"/>
      <c r="V1091" s="20"/>
    </row>
    <row r="1092" spans="10:22" x14ac:dyDescent="0.25">
      <c r="J1092" s="20"/>
      <c r="K1092" s="20"/>
      <c r="U1092" s="20"/>
      <c r="V1092" s="20"/>
    </row>
    <row r="1093" spans="10:22" x14ac:dyDescent="0.25">
      <c r="J1093" s="20"/>
      <c r="K1093" s="20"/>
      <c r="U1093" s="20"/>
      <c r="V1093" s="20"/>
    </row>
    <row r="1094" spans="10:22" x14ac:dyDescent="0.25">
      <c r="J1094" s="20"/>
      <c r="K1094" s="20"/>
      <c r="U1094" s="20"/>
      <c r="V1094" s="20"/>
    </row>
    <row r="1095" spans="10:22" x14ac:dyDescent="0.25">
      <c r="J1095" s="20"/>
      <c r="K1095" s="20"/>
      <c r="U1095" s="20"/>
      <c r="V1095" s="20"/>
    </row>
    <row r="1096" spans="10:22" x14ac:dyDescent="0.25">
      <c r="J1096" s="20"/>
      <c r="K1096" s="20"/>
      <c r="U1096" s="20"/>
      <c r="V1096" s="20"/>
    </row>
    <row r="1097" spans="10:22" x14ac:dyDescent="0.25">
      <c r="J1097" s="20"/>
      <c r="K1097" s="20"/>
      <c r="U1097" s="20"/>
      <c r="V1097" s="20"/>
    </row>
    <row r="1098" spans="10:22" x14ac:dyDescent="0.25">
      <c r="J1098" s="20"/>
      <c r="K1098" s="20"/>
      <c r="U1098" s="20"/>
      <c r="V1098" s="20"/>
    </row>
    <row r="1099" spans="10:22" x14ac:dyDescent="0.25">
      <c r="J1099" s="20"/>
      <c r="K1099" s="20"/>
      <c r="U1099" s="20"/>
      <c r="V1099" s="20"/>
    </row>
    <row r="1100" spans="10:22" x14ac:dyDescent="0.25">
      <c r="J1100" s="20"/>
      <c r="K1100" s="20"/>
      <c r="U1100" s="20"/>
      <c r="V1100" s="20"/>
    </row>
    <row r="1101" spans="10:22" x14ac:dyDescent="0.25">
      <c r="J1101" s="20"/>
      <c r="K1101" s="20"/>
      <c r="U1101" s="20"/>
      <c r="V1101" s="20"/>
    </row>
    <row r="1102" spans="10:22" x14ac:dyDescent="0.25">
      <c r="J1102" s="20"/>
      <c r="K1102" s="20"/>
      <c r="U1102" s="20"/>
      <c r="V1102" s="20"/>
    </row>
    <row r="1103" spans="10:22" x14ac:dyDescent="0.25">
      <c r="J1103" s="20"/>
      <c r="K1103" s="20"/>
      <c r="U1103" s="20"/>
      <c r="V1103" s="20"/>
    </row>
    <row r="1104" spans="10:22" x14ac:dyDescent="0.25">
      <c r="J1104" s="20"/>
      <c r="K1104" s="20"/>
      <c r="U1104" s="20"/>
      <c r="V1104" s="20"/>
    </row>
    <row r="1105" spans="10:22" x14ac:dyDescent="0.25">
      <c r="J1105" s="20"/>
      <c r="K1105" s="20"/>
      <c r="U1105" s="20"/>
      <c r="V1105" s="20"/>
    </row>
    <row r="1106" spans="10:22" x14ac:dyDescent="0.25">
      <c r="J1106" s="20"/>
      <c r="K1106" s="20"/>
      <c r="U1106" s="20"/>
      <c r="V1106" s="20"/>
    </row>
    <row r="1107" spans="10:22" x14ac:dyDescent="0.25">
      <c r="J1107" s="20"/>
      <c r="K1107" s="20"/>
      <c r="U1107" s="20"/>
      <c r="V1107" s="20"/>
    </row>
    <row r="1108" spans="10:22" x14ac:dyDescent="0.25">
      <c r="J1108" s="20"/>
      <c r="K1108" s="20"/>
      <c r="U1108" s="20"/>
      <c r="V1108" s="20"/>
    </row>
    <row r="1109" spans="10:22" x14ac:dyDescent="0.25">
      <c r="J1109" s="20"/>
      <c r="K1109" s="20"/>
      <c r="U1109" s="20"/>
      <c r="V1109" s="20"/>
    </row>
    <row r="1110" spans="10:22" x14ac:dyDescent="0.25">
      <c r="J1110" s="20"/>
      <c r="K1110" s="20"/>
      <c r="U1110" s="20"/>
      <c r="V1110" s="20"/>
    </row>
    <row r="1111" spans="10:22" x14ac:dyDescent="0.25">
      <c r="J1111" s="20"/>
      <c r="K1111" s="20"/>
      <c r="U1111" s="20"/>
      <c r="V1111" s="20"/>
    </row>
    <row r="1112" spans="10:22" x14ac:dyDescent="0.25">
      <c r="J1112" s="20"/>
      <c r="K1112" s="20"/>
      <c r="U1112" s="20"/>
      <c r="V1112" s="20"/>
    </row>
    <row r="1113" spans="10:22" x14ac:dyDescent="0.25">
      <c r="J1113" s="20"/>
      <c r="K1113" s="20"/>
      <c r="U1113" s="20"/>
      <c r="V1113" s="20"/>
    </row>
    <row r="1114" spans="10:22" x14ac:dyDescent="0.25">
      <c r="J1114" s="20"/>
      <c r="K1114" s="20"/>
      <c r="U1114" s="20"/>
      <c r="V1114" s="20"/>
    </row>
    <row r="1115" spans="10:22" x14ac:dyDescent="0.25">
      <c r="J1115" s="20"/>
      <c r="K1115" s="20"/>
      <c r="U1115" s="20"/>
      <c r="V1115" s="20"/>
    </row>
    <row r="1116" spans="10:22" x14ac:dyDescent="0.25">
      <c r="J1116" s="20"/>
      <c r="K1116" s="20"/>
      <c r="U1116" s="20"/>
      <c r="V1116" s="20"/>
    </row>
    <row r="1117" spans="10:22" x14ac:dyDescent="0.25">
      <c r="J1117" s="20"/>
      <c r="K1117" s="20"/>
      <c r="U1117" s="20"/>
      <c r="V1117" s="20"/>
    </row>
    <row r="1118" spans="10:22" x14ac:dyDescent="0.25">
      <c r="J1118" s="20"/>
      <c r="K1118" s="20"/>
      <c r="U1118" s="20"/>
      <c r="V1118" s="20"/>
    </row>
    <row r="1119" spans="10:22" x14ac:dyDescent="0.25">
      <c r="J1119" s="20"/>
      <c r="K1119" s="20"/>
      <c r="U1119" s="20"/>
      <c r="V1119" s="20"/>
    </row>
    <row r="1120" spans="10:22" x14ac:dyDescent="0.25">
      <c r="J1120" s="20"/>
      <c r="K1120" s="20"/>
      <c r="U1120" s="20"/>
      <c r="V1120" s="20"/>
    </row>
    <row r="1121" spans="10:22" x14ac:dyDescent="0.25">
      <c r="J1121" s="20"/>
      <c r="K1121" s="20"/>
      <c r="U1121" s="20"/>
      <c r="V1121" s="20"/>
    </row>
    <row r="1122" spans="10:22" x14ac:dyDescent="0.25">
      <c r="J1122" s="20"/>
      <c r="K1122" s="20"/>
      <c r="U1122" s="20"/>
      <c r="V1122" s="20"/>
    </row>
    <row r="1123" spans="10:22" x14ac:dyDescent="0.25">
      <c r="J1123" s="20"/>
      <c r="K1123" s="20"/>
      <c r="U1123" s="20"/>
      <c r="V1123" s="20"/>
    </row>
    <row r="1124" spans="10:22" x14ac:dyDescent="0.25">
      <c r="J1124" s="20"/>
      <c r="K1124" s="20"/>
      <c r="U1124" s="20"/>
      <c r="V1124" s="20"/>
    </row>
    <row r="1125" spans="10:22" x14ac:dyDescent="0.25">
      <c r="J1125" s="20"/>
      <c r="K1125" s="20"/>
      <c r="U1125" s="20"/>
      <c r="V1125" s="20"/>
    </row>
    <row r="1126" spans="10:22" x14ac:dyDescent="0.25">
      <c r="J1126" s="20"/>
      <c r="K1126" s="20"/>
      <c r="U1126" s="20"/>
      <c r="V1126" s="20"/>
    </row>
    <row r="1127" spans="10:22" x14ac:dyDescent="0.25">
      <c r="J1127" s="20"/>
      <c r="K1127" s="20"/>
      <c r="U1127" s="20"/>
      <c r="V1127" s="20"/>
    </row>
    <row r="1128" spans="10:22" x14ac:dyDescent="0.25">
      <c r="J1128" s="20"/>
      <c r="K1128" s="20"/>
      <c r="U1128" s="20"/>
      <c r="V1128" s="20"/>
    </row>
    <row r="1129" spans="10:22" x14ac:dyDescent="0.25">
      <c r="J1129" s="20"/>
      <c r="K1129" s="20"/>
      <c r="U1129" s="20"/>
      <c r="V1129" s="20"/>
    </row>
    <row r="1130" spans="10:22" x14ac:dyDescent="0.25">
      <c r="J1130" s="20"/>
      <c r="K1130" s="20"/>
      <c r="U1130" s="20"/>
      <c r="V1130" s="20"/>
    </row>
    <row r="1131" spans="10:22" x14ac:dyDescent="0.25">
      <c r="J1131" s="20"/>
      <c r="K1131" s="20"/>
      <c r="U1131" s="20"/>
      <c r="V1131" s="20"/>
    </row>
    <row r="1132" spans="10:22" x14ac:dyDescent="0.25">
      <c r="J1132" s="20"/>
      <c r="K1132" s="20"/>
      <c r="U1132" s="20"/>
      <c r="V1132" s="20"/>
    </row>
    <row r="1133" spans="10:22" x14ac:dyDescent="0.25">
      <c r="J1133" s="20"/>
      <c r="K1133" s="20"/>
      <c r="U1133" s="20"/>
      <c r="V1133" s="20"/>
    </row>
    <row r="1134" spans="10:22" x14ac:dyDescent="0.25">
      <c r="J1134" s="20"/>
      <c r="K1134" s="20"/>
      <c r="U1134" s="20"/>
      <c r="V1134" s="20"/>
    </row>
    <row r="1135" spans="10:22" x14ac:dyDescent="0.25">
      <c r="J1135" s="20"/>
      <c r="K1135" s="20"/>
      <c r="U1135" s="20"/>
      <c r="V1135" s="20"/>
    </row>
    <row r="1136" spans="10:22" x14ac:dyDescent="0.25">
      <c r="J1136" s="20"/>
      <c r="K1136" s="20"/>
      <c r="U1136" s="20"/>
      <c r="V1136" s="20"/>
    </row>
    <row r="1137" spans="10:22" x14ac:dyDescent="0.25">
      <c r="J1137" s="20"/>
      <c r="K1137" s="20"/>
      <c r="U1137" s="20"/>
      <c r="V1137" s="20"/>
    </row>
    <row r="1138" spans="10:22" x14ac:dyDescent="0.25">
      <c r="J1138" s="20"/>
      <c r="K1138" s="20"/>
      <c r="U1138" s="20"/>
      <c r="V1138" s="20"/>
    </row>
  </sheetData>
  <mergeCells count="7">
    <mergeCell ref="AI5:AI7"/>
    <mergeCell ref="O7:R7"/>
    <mergeCell ref="M39:T40"/>
    <mergeCell ref="M41:T42"/>
    <mergeCell ref="D7:G7"/>
    <mergeCell ref="Q14:S14"/>
    <mergeCell ref="M7:N7"/>
  </mergeCells>
  <conditionalFormatting sqref="B8:I285 A4:H6 A7:C7 H7:I7 K51:L90 L8:M14 M15:M16 AM7:AM8 A8:H90 L91:L285 M87:M281 L40:L50 L17:M39 M41 M43:M46">
    <cfRule type="expression" dxfId="8" priority="11">
      <formula>ISBLANK(A4)=FALSE</formula>
    </cfRule>
  </conditionalFormatting>
  <conditionalFormatting sqref="B91:H285 I8:I285 A4:H6 A7:D7 H7 K51:L90 L8:M14 M15:M16 AM7:AM8 A8:H90 L91:L285 M87:M281 L40:L50 L17:M39 M41 M43:M46">
    <cfRule type="expression" dxfId="7" priority="9">
      <formula>OR(A4=1,A4=3,A4=5,A4=7,A4=9,A4=12,A4=14,A4=16,A4=18,A4=19,A4=21,A4=23,A4=25,A4=27,A4=30,A4=32,A4=34,A4=36)</formula>
    </cfRule>
  </conditionalFormatting>
  <conditionalFormatting sqref="B91:H285 I8:I285 A4:H6 A7:D7 H7 K51:L90 L8:M14 M15:M16 AM7:AM8 A8:H90 L91:L285 M87:M281 L40:L50 L17:M39 M41 M43:M46">
    <cfRule type="expression" dxfId="6" priority="10">
      <formula>OR(A4=2,A4=4,A4=6,A4=8,A4=10,A4=11,A4=13,A4=15,A4=17,A4=20,A4=22,A4=24,A4=26,A4=28,A4=29,A4=31,A4=33,A4=35)</formula>
    </cfRule>
  </conditionalFormatting>
  <conditionalFormatting sqref="N8:S13">
    <cfRule type="expression" dxfId="5" priority="2">
      <formula>OR(N8="Bet R",N8="R")</formula>
    </cfRule>
    <cfRule type="expression" dxfId="4" priority="3">
      <formula>OR(N8="Bet B",N8="B")</formula>
    </cfRule>
    <cfRule type="expression" dxfId="3" priority="6">
      <formula>"ISBLANK(L80=FALSE"</formula>
    </cfRule>
    <cfRule type="expression" dxfId="2" priority="7">
      <formula>OR(N8=1,N8=3,N8=5,N8=7,N8=9,N8=12,N8=14,N8=16,N8=18,N8=19,N8=21,N8=23,N8=25,N8=27,N8=30,N8=32,N8=34,N8=36)</formula>
    </cfRule>
    <cfRule type="expression" dxfId="1" priority="8">
      <formula>OR(N8=2,N8=4,N8=6,N8=8,N8=10,N8=11,N8=13,N8=15,N8=17,N8=20,N8=22,N8=24,N8=26,N8=28,N8=29,N8=31,N8=33,N8=35)</formula>
    </cfRule>
  </conditionalFormatting>
  <conditionalFormatting sqref="D7:G7">
    <cfRule type="expression" dxfId="0" priority="1">
      <formula>ISTEXT</formula>
    </cfRule>
  </conditionalFormatting>
  <dataValidations count="1">
    <dataValidation type="list" allowBlank="1" showErrorMessage="1" sqref="B8">
      <formula1>"yes,no"</formula1>
      <formula2>0</formula2>
    </dataValidation>
  </dataValidations>
  <pageMargins left="0.7" right="0.7" top="0.75" bottom="0.75" header="0.3" footer="0.3"/>
  <pageSetup paperSize="9" orientation="portrait" horizontalDpi="0" verticalDpi="0" r:id="rId1"/>
  <ignoredErrors>
    <ignoredError sqref="Y8:AG1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Spinsreset1">
                <anchor moveWithCells="1" sizeWithCells="1">
                  <from>
                    <xdr:col>1</xdr:col>
                    <xdr:colOff>47625</xdr:colOff>
                    <xdr:row>3</xdr:row>
                    <xdr:rowOff>66675</xdr:rowOff>
                  </from>
                  <to>
                    <xdr:col>8</xdr:col>
                    <xdr:colOff>295275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chrisbis</cp:lastModifiedBy>
  <dcterms:created xsi:type="dcterms:W3CDTF">2013-05-07T16:51:48Z</dcterms:created>
  <dcterms:modified xsi:type="dcterms:W3CDTF">2013-05-17T21:42:08Z</dcterms:modified>
</cp:coreProperties>
</file>