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Z305" i="1"/>
  <c r="Z304"/>
  <c r="Z303"/>
  <c r="Z302"/>
  <c r="Z301"/>
  <c r="Z300"/>
  <c r="Z299"/>
  <c r="Z298"/>
  <c r="Z297"/>
  <c r="Z296"/>
  <c r="Z295"/>
  <c r="Z294"/>
  <c r="Z293"/>
  <c r="Z292"/>
  <c r="Z291"/>
  <c r="Z290"/>
  <c r="Z289"/>
  <c r="Z288"/>
  <c r="Z287"/>
  <c r="Z286"/>
  <c r="Z285"/>
  <c r="Z284"/>
  <c r="Z283"/>
  <c r="Z282"/>
  <c r="Z281"/>
  <c r="Z280"/>
  <c r="Z279"/>
  <c r="Z278"/>
  <c r="Z277"/>
  <c r="Z276"/>
  <c r="Z275"/>
  <c r="Z274"/>
  <c r="Z273"/>
  <c r="Z272"/>
  <c r="Z271"/>
  <c r="Z270"/>
  <c r="Z269"/>
  <c r="Z268"/>
  <c r="Z267"/>
  <c r="Z266"/>
  <c r="Z265"/>
  <c r="Z264"/>
  <c r="Z263"/>
  <c r="Z262"/>
  <c r="Z261"/>
  <c r="Z260"/>
  <c r="Z259"/>
  <c r="Z258"/>
  <c r="Z257"/>
  <c r="Z256"/>
  <c r="Z255"/>
  <c r="Z254"/>
  <c r="Z253"/>
  <c r="Z252"/>
  <c r="Z251"/>
  <c r="Z250"/>
  <c r="Z249"/>
  <c r="Z248"/>
  <c r="Z247"/>
  <c r="Z246"/>
  <c r="Z245"/>
  <c r="Z244"/>
  <c r="Z243"/>
  <c r="Z242"/>
  <c r="Z241"/>
  <c r="Z240"/>
  <c r="Z239"/>
  <c r="Z238"/>
  <c r="Z237"/>
  <c r="Z236"/>
  <c r="Z235"/>
  <c r="Z234"/>
  <c r="Z233"/>
  <c r="Z232"/>
  <c r="Z231"/>
  <c r="Z230"/>
  <c r="Z229"/>
  <c r="Z228"/>
  <c r="Z227"/>
  <c r="Z226"/>
  <c r="Z225"/>
  <c r="Z224"/>
  <c r="Z223"/>
  <c r="Z222"/>
  <c r="Z221"/>
  <c r="Z220"/>
  <c r="Z219"/>
  <c r="Z218"/>
  <c r="Z217"/>
  <c r="Z216"/>
  <c r="Z215"/>
  <c r="Z214"/>
  <c r="Z213"/>
  <c r="Z212"/>
  <c r="Z211"/>
  <c r="Z210"/>
  <c r="Z209"/>
  <c r="Z208"/>
  <c r="Z207"/>
  <c r="Z206"/>
  <c r="Z205"/>
  <c r="Z204"/>
  <c r="Z203"/>
  <c r="Z202"/>
  <c r="Z201"/>
  <c r="Z200"/>
  <c r="Z199"/>
  <c r="Z198"/>
  <c r="Z197"/>
  <c r="Z196"/>
  <c r="Z195"/>
  <c r="Z194"/>
  <c r="Z193"/>
  <c r="Z192"/>
  <c r="Z191"/>
  <c r="Z190"/>
  <c r="Z189"/>
  <c r="Z188"/>
  <c r="Z187"/>
  <c r="Z186"/>
  <c r="Z185"/>
  <c r="Z184"/>
  <c r="Z183"/>
  <c r="Z182"/>
  <c r="Z181"/>
  <c r="Z180"/>
  <c r="Z179"/>
  <c r="Z178"/>
  <c r="Z177"/>
  <c r="Z176"/>
  <c r="Z175"/>
  <c r="Z174"/>
  <c r="Z173"/>
  <c r="Z172"/>
  <c r="Z171"/>
  <c r="Z170"/>
  <c r="Z169"/>
  <c r="Z168"/>
  <c r="Z167"/>
  <c r="Z166"/>
  <c r="Z165"/>
  <c r="Z164"/>
  <c r="Z163"/>
  <c r="Z162"/>
  <c r="Z161"/>
  <c r="Z160"/>
  <c r="Z159"/>
  <c r="Z158"/>
  <c r="Z157"/>
  <c r="Z156"/>
  <c r="Z155"/>
  <c r="Z154"/>
  <c r="Z153"/>
  <c r="Z152"/>
  <c r="Z151"/>
  <c r="Z150"/>
  <c r="Z149"/>
  <c r="Z148"/>
  <c r="Z147"/>
  <c r="Z146"/>
  <c r="Z145"/>
  <c r="Z144"/>
  <c r="Z143"/>
  <c r="Z142"/>
  <c r="Z141"/>
  <c r="Z140"/>
  <c r="Z139"/>
  <c r="Z138"/>
  <c r="Z137"/>
  <c r="Z136"/>
  <c r="Z135"/>
  <c r="Z134"/>
  <c r="Z133"/>
  <c r="Z132"/>
  <c r="Z131"/>
  <c r="Z130"/>
  <c r="Z129"/>
  <c r="Z128"/>
  <c r="Z127"/>
  <c r="Z126"/>
  <c r="Z125"/>
  <c r="Z124"/>
  <c r="Z123"/>
  <c r="Z122"/>
  <c r="Z121"/>
  <c r="Z120"/>
  <c r="Z119"/>
  <c r="Z118"/>
  <c r="Z117"/>
  <c r="Z116"/>
  <c r="Z115"/>
  <c r="Z114"/>
  <c r="Z113"/>
  <c r="Z112"/>
  <c r="Z111"/>
  <c r="Z110"/>
  <c r="Z109"/>
  <c r="Z108"/>
  <c r="Z107"/>
  <c r="Z106"/>
  <c r="Z105"/>
  <c r="Z104"/>
  <c r="Z103"/>
  <c r="Z102"/>
  <c r="Z101"/>
  <c r="Z100"/>
  <c r="Z99"/>
  <c r="Z98"/>
  <c r="Z97"/>
  <c r="Z96"/>
  <c r="Z95"/>
  <c r="Z94"/>
  <c r="Z93"/>
  <c r="Z92"/>
  <c r="Z91"/>
  <c r="Z90"/>
  <c r="Z89"/>
  <c r="Z88"/>
  <c r="Z87"/>
  <c r="Z86"/>
  <c r="Z85"/>
  <c r="Z84"/>
  <c r="Z83"/>
  <c r="Z82"/>
  <c r="Z81"/>
  <c r="Z80"/>
  <c r="Z79"/>
  <c r="Z78"/>
  <c r="Z77"/>
  <c r="Z76"/>
  <c r="Z75"/>
  <c r="Z74"/>
  <c r="Z73"/>
  <c r="Z72"/>
  <c r="Z71"/>
  <c r="Z70"/>
  <c r="Z69"/>
  <c r="Z68"/>
  <c r="Z67"/>
  <c r="Z66"/>
  <c r="Z65"/>
  <c r="Z64"/>
  <c r="Z63"/>
  <c r="Z62"/>
  <c r="Z61"/>
  <c r="Z60"/>
  <c r="Z59"/>
  <c r="Z58"/>
  <c r="Z57"/>
  <c r="Z56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6"/>
  <c r="BQ143"/>
  <c r="BP143"/>
  <c r="BQ142"/>
  <c r="BP142"/>
  <c r="BQ141"/>
  <c r="BP141"/>
  <c r="BQ140"/>
  <c r="BP140"/>
  <c r="BQ139"/>
  <c r="BP139"/>
  <c r="BQ138"/>
  <c r="BP138"/>
  <c r="BQ137"/>
  <c r="BP137"/>
  <c r="BQ136"/>
  <c r="BP136"/>
  <c r="BQ135"/>
  <c r="BP135"/>
  <c r="BQ134"/>
  <c r="BP134"/>
  <c r="BQ133"/>
  <c r="BP133"/>
  <c r="BQ132"/>
  <c r="BP132"/>
  <c r="BQ131"/>
  <c r="BP131"/>
  <c r="BQ130"/>
  <c r="BP130"/>
  <c r="BQ129"/>
  <c r="BP129"/>
  <c r="BQ128"/>
  <c r="BP128"/>
  <c r="BQ127"/>
  <c r="BP127"/>
  <c r="BQ126"/>
  <c r="BP126"/>
  <c r="BQ125"/>
  <c r="BP125"/>
  <c r="BQ124"/>
  <c r="BP124"/>
  <c r="BQ123"/>
  <c r="BP123"/>
  <c r="BQ122"/>
  <c r="BP122"/>
  <c r="BQ121"/>
  <c r="BP121"/>
  <c r="BQ120"/>
  <c r="BP120"/>
  <c r="BQ119"/>
  <c r="BP119"/>
  <c r="BQ118"/>
  <c r="BP118"/>
  <c r="BQ117"/>
  <c r="BP117"/>
  <c r="BQ116"/>
  <c r="BP116"/>
  <c r="BQ115"/>
  <c r="BP115"/>
  <c r="BQ114"/>
  <c r="BP114"/>
  <c r="BQ113"/>
  <c r="BP113"/>
  <c r="BQ112"/>
  <c r="BP112"/>
  <c r="BQ111"/>
  <c r="BP111"/>
  <c r="BQ110"/>
  <c r="BP110"/>
  <c r="BM110"/>
  <c r="BM111" s="1"/>
  <c r="BM112" s="1"/>
  <c r="BM113" s="1"/>
  <c r="BQ109"/>
  <c r="BP109"/>
  <c r="BM109"/>
  <c r="BQ108"/>
  <c r="BP108"/>
  <c r="AB305" l="1"/>
  <c r="AA305"/>
  <c r="Y305"/>
  <c r="V305"/>
  <c r="S305"/>
  <c r="Q305"/>
  <c r="P305"/>
  <c r="O305"/>
  <c r="M305"/>
  <c r="K305"/>
  <c r="I305"/>
  <c r="H305"/>
  <c r="W305" s="1"/>
  <c r="F305"/>
  <c r="E305"/>
  <c r="D305"/>
  <c r="C305"/>
  <c r="AB304"/>
  <c r="AA304"/>
  <c r="Y304"/>
  <c r="V304"/>
  <c r="X305" s="1"/>
  <c r="S304"/>
  <c r="Q304"/>
  <c r="P304"/>
  <c r="R305" s="1"/>
  <c r="O304"/>
  <c r="M304"/>
  <c r="K304"/>
  <c r="I304"/>
  <c r="L305" s="1"/>
  <c r="H304"/>
  <c r="W304" s="1"/>
  <c r="F304"/>
  <c r="E304"/>
  <c r="D304"/>
  <c r="C304"/>
  <c r="AB303"/>
  <c r="AA303"/>
  <c r="Y303"/>
  <c r="V303"/>
  <c r="X304" s="1"/>
  <c r="S303"/>
  <c r="Q303"/>
  <c r="P303"/>
  <c r="R304" s="1"/>
  <c r="O303"/>
  <c r="M303"/>
  <c r="K303"/>
  <c r="I303"/>
  <c r="L304" s="1"/>
  <c r="H303"/>
  <c r="W303" s="1"/>
  <c r="F303"/>
  <c r="E303"/>
  <c r="D303"/>
  <c r="C303"/>
  <c r="AB302"/>
  <c r="AA302"/>
  <c r="Y302"/>
  <c r="V302"/>
  <c r="X303" s="1"/>
  <c r="S302"/>
  <c r="Q302"/>
  <c r="P302"/>
  <c r="R303" s="1"/>
  <c r="O302"/>
  <c r="M302"/>
  <c r="K302"/>
  <c r="I302"/>
  <c r="L303" s="1"/>
  <c r="H302"/>
  <c r="W302" s="1"/>
  <c r="F302"/>
  <c r="E302"/>
  <c r="D302"/>
  <c r="C302"/>
  <c r="AB301"/>
  <c r="AA301"/>
  <c r="Y301"/>
  <c r="V301"/>
  <c r="X302" s="1"/>
  <c r="S301"/>
  <c r="Q301"/>
  <c r="P301"/>
  <c r="R302" s="1"/>
  <c r="O301"/>
  <c r="M301"/>
  <c r="K301"/>
  <c r="I301"/>
  <c r="L302" s="1"/>
  <c r="H301"/>
  <c r="W301" s="1"/>
  <c r="F301"/>
  <c r="E301"/>
  <c r="D301"/>
  <c r="C301"/>
  <c r="AB300"/>
  <c r="AA300"/>
  <c r="Y300"/>
  <c r="V300"/>
  <c r="X301" s="1"/>
  <c r="S300"/>
  <c r="Q300"/>
  <c r="P300"/>
  <c r="R301" s="1"/>
  <c r="O300"/>
  <c r="M300"/>
  <c r="K300"/>
  <c r="I300"/>
  <c r="L301" s="1"/>
  <c r="H300"/>
  <c r="W300" s="1"/>
  <c r="F300"/>
  <c r="E300"/>
  <c r="D300"/>
  <c r="C300"/>
  <c r="AB299"/>
  <c r="AA299"/>
  <c r="Y299"/>
  <c r="V299"/>
  <c r="X300" s="1"/>
  <c r="S299"/>
  <c r="Q299"/>
  <c r="P299"/>
  <c r="R300" s="1"/>
  <c r="O299"/>
  <c r="M299"/>
  <c r="K299"/>
  <c r="I299"/>
  <c r="L300" s="1"/>
  <c r="H299"/>
  <c r="W299" s="1"/>
  <c r="F299"/>
  <c r="E299"/>
  <c r="D299"/>
  <c r="C299"/>
  <c r="AB298"/>
  <c r="AA298"/>
  <c r="Y298"/>
  <c r="V298"/>
  <c r="X299" s="1"/>
  <c r="S298"/>
  <c r="Q298"/>
  <c r="P298"/>
  <c r="R299" s="1"/>
  <c r="O298"/>
  <c r="M298"/>
  <c r="K298"/>
  <c r="I298"/>
  <c r="L299" s="1"/>
  <c r="H298"/>
  <c r="W298" s="1"/>
  <c r="F298"/>
  <c r="E298"/>
  <c r="D298"/>
  <c r="C298"/>
  <c r="AB297"/>
  <c r="AA297"/>
  <c r="Y297"/>
  <c r="V297"/>
  <c r="X298" s="1"/>
  <c r="S297"/>
  <c r="Q297"/>
  <c r="P297"/>
  <c r="R298" s="1"/>
  <c r="O297"/>
  <c r="M297"/>
  <c r="K297"/>
  <c r="I297"/>
  <c r="L298" s="1"/>
  <c r="H297"/>
  <c r="W297" s="1"/>
  <c r="F297"/>
  <c r="E297"/>
  <c r="D297"/>
  <c r="C297"/>
  <c r="AB296"/>
  <c r="AA296"/>
  <c r="Y296"/>
  <c r="V296"/>
  <c r="X297" s="1"/>
  <c r="S296"/>
  <c r="Q296"/>
  <c r="P296"/>
  <c r="R297" s="1"/>
  <c r="O296"/>
  <c r="M296"/>
  <c r="K296"/>
  <c r="I296"/>
  <c r="L297" s="1"/>
  <c r="H296"/>
  <c r="W296" s="1"/>
  <c r="F296"/>
  <c r="E296"/>
  <c r="D296"/>
  <c r="C296"/>
  <c r="AB295"/>
  <c r="AA295"/>
  <c r="Y295"/>
  <c r="V295"/>
  <c r="X296" s="1"/>
  <c r="S295"/>
  <c r="Q295"/>
  <c r="P295"/>
  <c r="R296" s="1"/>
  <c r="O295"/>
  <c r="M295"/>
  <c r="K295"/>
  <c r="I295"/>
  <c r="L296" s="1"/>
  <c r="H295"/>
  <c r="W295" s="1"/>
  <c r="F295"/>
  <c r="E295"/>
  <c r="D295"/>
  <c r="C295"/>
  <c r="AB294"/>
  <c r="AA294"/>
  <c r="Y294"/>
  <c r="V294"/>
  <c r="X295" s="1"/>
  <c r="S294"/>
  <c r="Q294"/>
  <c r="P294"/>
  <c r="R295" s="1"/>
  <c r="O294"/>
  <c r="M294"/>
  <c r="K294"/>
  <c r="I294"/>
  <c r="L295" s="1"/>
  <c r="H294"/>
  <c r="W294" s="1"/>
  <c r="F294"/>
  <c r="E294"/>
  <c r="D294"/>
  <c r="C294"/>
  <c r="AB293"/>
  <c r="AA293"/>
  <c r="Y293"/>
  <c r="V293"/>
  <c r="X294" s="1"/>
  <c r="S293"/>
  <c r="Q293"/>
  <c r="P293"/>
  <c r="R294" s="1"/>
  <c r="O293"/>
  <c r="M293"/>
  <c r="K293"/>
  <c r="I293"/>
  <c r="L294" s="1"/>
  <c r="H293"/>
  <c r="W293" s="1"/>
  <c r="F293"/>
  <c r="E293"/>
  <c r="D293"/>
  <c r="C293"/>
  <c r="AB292"/>
  <c r="AA292"/>
  <c r="Y292"/>
  <c r="V292"/>
  <c r="X293" s="1"/>
  <c r="S292"/>
  <c r="Q292"/>
  <c r="P292"/>
  <c r="R293" s="1"/>
  <c r="O292"/>
  <c r="M292"/>
  <c r="K292"/>
  <c r="I292"/>
  <c r="L293" s="1"/>
  <c r="H292"/>
  <c r="W292" s="1"/>
  <c r="F292"/>
  <c r="E292"/>
  <c r="D292"/>
  <c r="C292"/>
  <c r="AB291"/>
  <c r="AA291"/>
  <c r="Y291"/>
  <c r="V291"/>
  <c r="X292" s="1"/>
  <c r="S291"/>
  <c r="Q291"/>
  <c r="P291"/>
  <c r="R292" s="1"/>
  <c r="O291"/>
  <c r="M291"/>
  <c r="K291"/>
  <c r="I291"/>
  <c r="L292" s="1"/>
  <c r="H291"/>
  <c r="W291" s="1"/>
  <c r="F291"/>
  <c r="E291"/>
  <c r="D291"/>
  <c r="C291"/>
  <c r="AB290"/>
  <c r="AA290"/>
  <c r="Y290"/>
  <c r="V290"/>
  <c r="X291" s="1"/>
  <c r="S290"/>
  <c r="Q290"/>
  <c r="P290"/>
  <c r="R291" s="1"/>
  <c r="O290"/>
  <c r="M290"/>
  <c r="K290"/>
  <c r="I290"/>
  <c r="L291" s="1"/>
  <c r="H290"/>
  <c r="W290" s="1"/>
  <c r="F290"/>
  <c r="E290"/>
  <c r="D290"/>
  <c r="C290"/>
  <c r="AB289"/>
  <c r="AA289"/>
  <c r="Y289"/>
  <c r="V289"/>
  <c r="X290" s="1"/>
  <c r="S289"/>
  <c r="Q289"/>
  <c r="P289"/>
  <c r="R290" s="1"/>
  <c r="O289"/>
  <c r="M289"/>
  <c r="K289"/>
  <c r="I289"/>
  <c r="L290" s="1"/>
  <c r="H289"/>
  <c r="W289" s="1"/>
  <c r="F289"/>
  <c r="E289"/>
  <c r="D289"/>
  <c r="C289"/>
  <c r="AB288"/>
  <c r="AA288"/>
  <c r="Y288"/>
  <c r="V288"/>
  <c r="X289" s="1"/>
  <c r="S288"/>
  <c r="Q288"/>
  <c r="P288"/>
  <c r="R289" s="1"/>
  <c r="O288"/>
  <c r="M288"/>
  <c r="K288"/>
  <c r="I288"/>
  <c r="L289" s="1"/>
  <c r="H288"/>
  <c r="W288" s="1"/>
  <c r="F288"/>
  <c r="E288"/>
  <c r="D288"/>
  <c r="C288"/>
  <c r="AB287"/>
  <c r="AA287"/>
  <c r="Y287"/>
  <c r="V287"/>
  <c r="X288" s="1"/>
  <c r="S287"/>
  <c r="Q287"/>
  <c r="P287"/>
  <c r="R288" s="1"/>
  <c r="O287"/>
  <c r="M287"/>
  <c r="K287"/>
  <c r="I287"/>
  <c r="L288" s="1"/>
  <c r="H287"/>
  <c r="W287" s="1"/>
  <c r="F287"/>
  <c r="E287"/>
  <c r="D287"/>
  <c r="C287"/>
  <c r="AB286"/>
  <c r="AA286"/>
  <c r="Y286"/>
  <c r="V286"/>
  <c r="X287" s="1"/>
  <c r="S286"/>
  <c r="Q286"/>
  <c r="P286"/>
  <c r="R287" s="1"/>
  <c r="O286"/>
  <c r="M286"/>
  <c r="K286"/>
  <c r="I286"/>
  <c r="L287" s="1"/>
  <c r="H286"/>
  <c r="W286" s="1"/>
  <c r="F286"/>
  <c r="E286"/>
  <c r="D286"/>
  <c r="C286"/>
  <c r="AB285"/>
  <c r="AA285"/>
  <c r="Y285"/>
  <c r="V285"/>
  <c r="X286" s="1"/>
  <c r="S285"/>
  <c r="Q285"/>
  <c r="P285"/>
  <c r="R286" s="1"/>
  <c r="O285"/>
  <c r="M285"/>
  <c r="K285"/>
  <c r="I285"/>
  <c r="L286" s="1"/>
  <c r="H285"/>
  <c r="W285" s="1"/>
  <c r="F285"/>
  <c r="E285"/>
  <c r="D285"/>
  <c r="C285"/>
  <c r="AB284"/>
  <c r="AA284"/>
  <c r="Y284"/>
  <c r="V284"/>
  <c r="X285" s="1"/>
  <c r="S284"/>
  <c r="Q284"/>
  <c r="P284"/>
  <c r="R285" s="1"/>
  <c r="O284"/>
  <c r="M284"/>
  <c r="K284"/>
  <c r="I284"/>
  <c r="L285" s="1"/>
  <c r="H284"/>
  <c r="W284" s="1"/>
  <c r="F284"/>
  <c r="E284"/>
  <c r="D284"/>
  <c r="C284"/>
  <c r="AB283"/>
  <c r="AA283"/>
  <c r="Y283"/>
  <c r="V283"/>
  <c r="X284" s="1"/>
  <c r="S283"/>
  <c r="Q283"/>
  <c r="P283"/>
  <c r="R284" s="1"/>
  <c r="O283"/>
  <c r="M283"/>
  <c r="K283"/>
  <c r="I283"/>
  <c r="L284" s="1"/>
  <c r="H283"/>
  <c r="W283" s="1"/>
  <c r="F283"/>
  <c r="E283"/>
  <c r="D283"/>
  <c r="C283"/>
  <c r="AB282"/>
  <c r="AA282"/>
  <c r="Y282"/>
  <c r="V282"/>
  <c r="X283" s="1"/>
  <c r="S282"/>
  <c r="Q282"/>
  <c r="P282"/>
  <c r="R283" s="1"/>
  <c r="O282"/>
  <c r="M282"/>
  <c r="K282"/>
  <c r="I282"/>
  <c r="L283" s="1"/>
  <c r="H282"/>
  <c r="W282" s="1"/>
  <c r="F282"/>
  <c r="E282"/>
  <c r="D282"/>
  <c r="C282"/>
  <c r="AB281"/>
  <c r="AA281"/>
  <c r="Y281"/>
  <c r="V281"/>
  <c r="X282" s="1"/>
  <c r="S281"/>
  <c r="Q281"/>
  <c r="P281"/>
  <c r="R282" s="1"/>
  <c r="O281"/>
  <c r="M281"/>
  <c r="K281"/>
  <c r="I281"/>
  <c r="L282" s="1"/>
  <c r="H281"/>
  <c r="W281" s="1"/>
  <c r="F281"/>
  <c r="E281"/>
  <c r="D281"/>
  <c r="C281"/>
  <c r="AB280"/>
  <c r="AA280"/>
  <c r="Y280"/>
  <c r="V280"/>
  <c r="X281" s="1"/>
  <c r="S280"/>
  <c r="Q280"/>
  <c r="P280"/>
  <c r="R281" s="1"/>
  <c r="O280"/>
  <c r="M280"/>
  <c r="K280"/>
  <c r="I280"/>
  <c r="L281" s="1"/>
  <c r="H280"/>
  <c r="W280" s="1"/>
  <c r="F280"/>
  <c r="E280"/>
  <c r="D280"/>
  <c r="C280"/>
  <c r="AB279"/>
  <c r="AA279"/>
  <c r="Y279"/>
  <c r="V279"/>
  <c r="X280" s="1"/>
  <c r="S279"/>
  <c r="Q279"/>
  <c r="P279"/>
  <c r="R280" s="1"/>
  <c r="O279"/>
  <c r="M279"/>
  <c r="K279"/>
  <c r="I279"/>
  <c r="L280" s="1"/>
  <c r="H279"/>
  <c r="W279" s="1"/>
  <c r="F279"/>
  <c r="E279"/>
  <c r="D279"/>
  <c r="C279"/>
  <c r="AB278"/>
  <c r="AA278"/>
  <c r="Y278"/>
  <c r="V278"/>
  <c r="X279" s="1"/>
  <c r="S278"/>
  <c r="Q278"/>
  <c r="P278"/>
  <c r="R279" s="1"/>
  <c r="O278"/>
  <c r="M278"/>
  <c r="K278"/>
  <c r="I278"/>
  <c r="L279" s="1"/>
  <c r="H278"/>
  <c r="W278" s="1"/>
  <c r="F278"/>
  <c r="E278"/>
  <c r="D278"/>
  <c r="C278"/>
  <c r="AB277"/>
  <c r="AA277"/>
  <c r="Y277"/>
  <c r="V277"/>
  <c r="X278" s="1"/>
  <c r="S277"/>
  <c r="Q277"/>
  <c r="P277"/>
  <c r="R278" s="1"/>
  <c r="O277"/>
  <c r="M277"/>
  <c r="K277"/>
  <c r="I277"/>
  <c r="L278" s="1"/>
  <c r="H277"/>
  <c r="W277" s="1"/>
  <c r="F277"/>
  <c r="E277"/>
  <c r="D277"/>
  <c r="C277"/>
  <c r="AB276"/>
  <c r="AA276"/>
  <c r="Y276"/>
  <c r="V276"/>
  <c r="X277" s="1"/>
  <c r="S276"/>
  <c r="Q276"/>
  <c r="P276"/>
  <c r="R277" s="1"/>
  <c r="O276"/>
  <c r="M276"/>
  <c r="K276"/>
  <c r="I276"/>
  <c r="L277" s="1"/>
  <c r="H276"/>
  <c r="W276" s="1"/>
  <c r="F276"/>
  <c r="E276"/>
  <c r="D276"/>
  <c r="C276"/>
  <c r="AB275"/>
  <c r="AA275"/>
  <c r="Y275"/>
  <c r="V275"/>
  <c r="X276" s="1"/>
  <c r="S275"/>
  <c r="Q275"/>
  <c r="P275"/>
  <c r="R276" s="1"/>
  <c r="O275"/>
  <c r="M275"/>
  <c r="K275"/>
  <c r="I275"/>
  <c r="L276" s="1"/>
  <c r="H275"/>
  <c r="W275" s="1"/>
  <c r="F275"/>
  <c r="E275"/>
  <c r="D275"/>
  <c r="C275"/>
  <c r="AB274"/>
  <c r="AA274"/>
  <c r="Y274"/>
  <c r="V274"/>
  <c r="X275" s="1"/>
  <c r="S274"/>
  <c r="Q274"/>
  <c r="P274"/>
  <c r="R275" s="1"/>
  <c r="O274"/>
  <c r="M274"/>
  <c r="K274"/>
  <c r="I274"/>
  <c r="L275" s="1"/>
  <c r="H274"/>
  <c r="W274" s="1"/>
  <c r="F274"/>
  <c r="E274"/>
  <c r="D274"/>
  <c r="C274"/>
  <c r="AB273"/>
  <c r="AA273"/>
  <c r="Y273"/>
  <c r="V273"/>
  <c r="X274" s="1"/>
  <c r="S273"/>
  <c r="Q273"/>
  <c r="P273"/>
  <c r="R274" s="1"/>
  <c r="O273"/>
  <c r="M273"/>
  <c r="K273"/>
  <c r="I273"/>
  <c r="L274" s="1"/>
  <c r="H273"/>
  <c r="W273" s="1"/>
  <c r="F273"/>
  <c r="E273"/>
  <c r="D273"/>
  <c r="C273"/>
  <c r="AB272"/>
  <c r="AA272"/>
  <c r="Y272"/>
  <c r="V272"/>
  <c r="X273" s="1"/>
  <c r="S272"/>
  <c r="Q272"/>
  <c r="P272"/>
  <c r="R273" s="1"/>
  <c r="O272"/>
  <c r="M272"/>
  <c r="K272"/>
  <c r="I272"/>
  <c r="L273" s="1"/>
  <c r="H272"/>
  <c r="W272" s="1"/>
  <c r="F272"/>
  <c r="E272"/>
  <c r="D272"/>
  <c r="C272"/>
  <c r="AB271"/>
  <c r="AA271"/>
  <c r="Y271"/>
  <c r="V271"/>
  <c r="X272" s="1"/>
  <c r="S271"/>
  <c r="Q271"/>
  <c r="P271"/>
  <c r="R272" s="1"/>
  <c r="O271"/>
  <c r="M271"/>
  <c r="K271"/>
  <c r="I271"/>
  <c r="L272" s="1"/>
  <c r="H271"/>
  <c r="W271" s="1"/>
  <c r="F271"/>
  <c r="E271"/>
  <c r="D271"/>
  <c r="C271"/>
  <c r="AB270"/>
  <c r="AA270"/>
  <c r="Y270"/>
  <c r="V270"/>
  <c r="X271" s="1"/>
  <c r="S270"/>
  <c r="Q270"/>
  <c r="P270"/>
  <c r="R271" s="1"/>
  <c r="O270"/>
  <c r="M270"/>
  <c r="K270"/>
  <c r="I270"/>
  <c r="L271" s="1"/>
  <c r="H270"/>
  <c r="W270" s="1"/>
  <c r="F270"/>
  <c r="E270"/>
  <c r="D270"/>
  <c r="C270"/>
  <c r="AB269"/>
  <c r="AA269"/>
  <c r="Y269"/>
  <c r="V269"/>
  <c r="X270" s="1"/>
  <c r="S269"/>
  <c r="Q269"/>
  <c r="P269"/>
  <c r="R270" s="1"/>
  <c r="O269"/>
  <c r="M269"/>
  <c r="K269"/>
  <c r="I269"/>
  <c r="L270" s="1"/>
  <c r="H269"/>
  <c r="W269" s="1"/>
  <c r="F269"/>
  <c r="E269"/>
  <c r="D269"/>
  <c r="C269"/>
  <c r="AB268"/>
  <c r="AA268"/>
  <c r="Y268"/>
  <c r="V268"/>
  <c r="X269" s="1"/>
  <c r="S268"/>
  <c r="Q268"/>
  <c r="P268"/>
  <c r="R269" s="1"/>
  <c r="O268"/>
  <c r="M268"/>
  <c r="K268"/>
  <c r="I268"/>
  <c r="L269" s="1"/>
  <c r="H268"/>
  <c r="W268" s="1"/>
  <c r="F268"/>
  <c r="E268"/>
  <c r="D268"/>
  <c r="C268"/>
  <c r="AB267"/>
  <c r="AA267"/>
  <c r="Y267"/>
  <c r="V267"/>
  <c r="X268" s="1"/>
  <c r="S267"/>
  <c r="Q267"/>
  <c r="P267"/>
  <c r="R268" s="1"/>
  <c r="O267"/>
  <c r="M267"/>
  <c r="K267"/>
  <c r="I267"/>
  <c r="L268" s="1"/>
  <c r="H267"/>
  <c r="W267" s="1"/>
  <c r="F267"/>
  <c r="E267"/>
  <c r="D267"/>
  <c r="C267"/>
  <c r="AB266"/>
  <c r="AA266"/>
  <c r="Y266"/>
  <c r="V266"/>
  <c r="X267" s="1"/>
  <c r="S266"/>
  <c r="Q266"/>
  <c r="P266"/>
  <c r="R267" s="1"/>
  <c r="O266"/>
  <c r="M266"/>
  <c r="K266"/>
  <c r="I266"/>
  <c r="L267" s="1"/>
  <c r="H266"/>
  <c r="W266" s="1"/>
  <c r="F266"/>
  <c r="E266"/>
  <c r="D266"/>
  <c r="C266"/>
  <c r="AB265"/>
  <c r="AA265"/>
  <c r="Y265"/>
  <c r="V265"/>
  <c r="X266" s="1"/>
  <c r="S265"/>
  <c r="Q265"/>
  <c r="P265"/>
  <c r="R266" s="1"/>
  <c r="O265"/>
  <c r="M265"/>
  <c r="K265"/>
  <c r="I265"/>
  <c r="L266" s="1"/>
  <c r="H265"/>
  <c r="W265" s="1"/>
  <c r="F265"/>
  <c r="E265"/>
  <c r="D265"/>
  <c r="C265"/>
  <c r="AB264"/>
  <c r="AA264"/>
  <c r="Y264"/>
  <c r="V264"/>
  <c r="X265" s="1"/>
  <c r="S264"/>
  <c r="Q264"/>
  <c r="P264"/>
  <c r="R265" s="1"/>
  <c r="O264"/>
  <c r="M264"/>
  <c r="K264"/>
  <c r="I264"/>
  <c r="L265" s="1"/>
  <c r="H264"/>
  <c r="W264" s="1"/>
  <c r="F264"/>
  <c r="E264"/>
  <c r="D264"/>
  <c r="C264"/>
  <c r="AB263"/>
  <c r="AA263"/>
  <c r="Y263"/>
  <c r="V263"/>
  <c r="X264" s="1"/>
  <c r="S263"/>
  <c r="Q263"/>
  <c r="P263"/>
  <c r="R264" s="1"/>
  <c r="O263"/>
  <c r="M263"/>
  <c r="K263"/>
  <c r="I263"/>
  <c r="L264" s="1"/>
  <c r="H263"/>
  <c r="W263" s="1"/>
  <c r="F263"/>
  <c r="E263"/>
  <c r="D263"/>
  <c r="C263"/>
  <c r="AB262"/>
  <c r="AA262"/>
  <c r="Y262"/>
  <c r="V262"/>
  <c r="X263" s="1"/>
  <c r="S262"/>
  <c r="Q262"/>
  <c r="P262"/>
  <c r="R263" s="1"/>
  <c r="O262"/>
  <c r="M262"/>
  <c r="K262"/>
  <c r="I262"/>
  <c r="L263" s="1"/>
  <c r="H262"/>
  <c r="W262" s="1"/>
  <c r="F262"/>
  <c r="E262"/>
  <c r="D262"/>
  <c r="C262"/>
  <c r="AB261"/>
  <c r="AA261"/>
  <c r="Y261"/>
  <c r="V261"/>
  <c r="X262" s="1"/>
  <c r="S261"/>
  <c r="Q261"/>
  <c r="P261"/>
  <c r="R262" s="1"/>
  <c r="O261"/>
  <c r="M261"/>
  <c r="K261"/>
  <c r="I261"/>
  <c r="L262" s="1"/>
  <c r="H261"/>
  <c r="W261" s="1"/>
  <c r="F261"/>
  <c r="E261"/>
  <c r="D261"/>
  <c r="C261"/>
  <c r="AB260"/>
  <c r="AA260"/>
  <c r="Y260"/>
  <c r="V260"/>
  <c r="X261" s="1"/>
  <c r="S260"/>
  <c r="Q260"/>
  <c r="P260"/>
  <c r="R261" s="1"/>
  <c r="O260"/>
  <c r="M260"/>
  <c r="K260"/>
  <c r="I260"/>
  <c r="L261" s="1"/>
  <c r="H260"/>
  <c r="W260" s="1"/>
  <c r="F260"/>
  <c r="E260"/>
  <c r="D260"/>
  <c r="C260"/>
  <c r="AB259"/>
  <c r="AA259"/>
  <c r="Y259"/>
  <c r="V259"/>
  <c r="X260" s="1"/>
  <c r="S259"/>
  <c r="Q259"/>
  <c r="P259"/>
  <c r="R260" s="1"/>
  <c r="O259"/>
  <c r="M259"/>
  <c r="K259"/>
  <c r="I259"/>
  <c r="L260" s="1"/>
  <c r="H259"/>
  <c r="W259" s="1"/>
  <c r="F259"/>
  <c r="E259"/>
  <c r="D259"/>
  <c r="C259"/>
  <c r="AB258"/>
  <c r="AA258"/>
  <c r="Y258"/>
  <c r="V258"/>
  <c r="X259" s="1"/>
  <c r="S258"/>
  <c r="Q258"/>
  <c r="P258"/>
  <c r="R259" s="1"/>
  <c r="O258"/>
  <c r="M258"/>
  <c r="K258"/>
  <c r="I258"/>
  <c r="L259" s="1"/>
  <c r="H258"/>
  <c r="W258" s="1"/>
  <c r="F258"/>
  <c r="E258"/>
  <c r="D258"/>
  <c r="C258"/>
  <c r="AB257"/>
  <c r="AA257"/>
  <c r="Y257"/>
  <c r="V257"/>
  <c r="X258" s="1"/>
  <c r="S257"/>
  <c r="Q257"/>
  <c r="P257"/>
  <c r="R258" s="1"/>
  <c r="O257"/>
  <c r="M257"/>
  <c r="K257"/>
  <c r="I257"/>
  <c r="L258" s="1"/>
  <c r="H257"/>
  <c r="W257" s="1"/>
  <c r="F257"/>
  <c r="E257"/>
  <c r="D257"/>
  <c r="C257"/>
  <c r="AB256"/>
  <c r="AA256"/>
  <c r="Y256"/>
  <c r="V256"/>
  <c r="X257" s="1"/>
  <c r="S256"/>
  <c r="Q256"/>
  <c r="P256"/>
  <c r="R257" s="1"/>
  <c r="O256"/>
  <c r="M256"/>
  <c r="K256"/>
  <c r="I256"/>
  <c r="L257" s="1"/>
  <c r="H256"/>
  <c r="W256" s="1"/>
  <c r="F256"/>
  <c r="E256"/>
  <c r="D256"/>
  <c r="C256"/>
  <c r="AB255"/>
  <c r="AA255"/>
  <c r="Y255"/>
  <c r="V255"/>
  <c r="X256" s="1"/>
  <c r="S255"/>
  <c r="Q255"/>
  <c r="P255"/>
  <c r="R256" s="1"/>
  <c r="O255"/>
  <c r="M255"/>
  <c r="K255"/>
  <c r="I255"/>
  <c r="L256" s="1"/>
  <c r="H255"/>
  <c r="W255" s="1"/>
  <c r="F255"/>
  <c r="E255"/>
  <c r="D255"/>
  <c r="C255"/>
  <c r="AB254"/>
  <c r="AA254"/>
  <c r="Y254"/>
  <c r="V254"/>
  <c r="X255" s="1"/>
  <c r="S254"/>
  <c r="Q254"/>
  <c r="P254"/>
  <c r="R255" s="1"/>
  <c r="O254"/>
  <c r="M254"/>
  <c r="K254"/>
  <c r="I254"/>
  <c r="L255" s="1"/>
  <c r="H254"/>
  <c r="W254" s="1"/>
  <c r="F254"/>
  <c r="E254"/>
  <c r="D254"/>
  <c r="C254"/>
  <c r="AB253"/>
  <c r="AA253"/>
  <c r="Y253"/>
  <c r="V253"/>
  <c r="X254" s="1"/>
  <c r="S253"/>
  <c r="Q253"/>
  <c r="P253"/>
  <c r="R254" s="1"/>
  <c r="O253"/>
  <c r="M253"/>
  <c r="K253"/>
  <c r="I253"/>
  <c r="L254" s="1"/>
  <c r="H253"/>
  <c r="W253" s="1"/>
  <c r="F253"/>
  <c r="E253"/>
  <c r="D253"/>
  <c r="C253"/>
  <c r="AB252"/>
  <c r="AA252"/>
  <c r="Y252"/>
  <c r="V252"/>
  <c r="X253" s="1"/>
  <c r="S252"/>
  <c r="Q252"/>
  <c r="P252"/>
  <c r="R253" s="1"/>
  <c r="O252"/>
  <c r="M252"/>
  <c r="K252"/>
  <c r="I252"/>
  <c r="L253" s="1"/>
  <c r="H252"/>
  <c r="W252" s="1"/>
  <c r="F252"/>
  <c r="E252"/>
  <c r="D252"/>
  <c r="C252"/>
  <c r="AB251"/>
  <c r="AA251"/>
  <c r="Y251"/>
  <c r="V251"/>
  <c r="X252" s="1"/>
  <c r="S251"/>
  <c r="Q251"/>
  <c r="P251"/>
  <c r="R252" s="1"/>
  <c r="O251"/>
  <c r="M251"/>
  <c r="K251"/>
  <c r="I251"/>
  <c r="L252" s="1"/>
  <c r="H251"/>
  <c r="W251" s="1"/>
  <c r="F251"/>
  <c r="E251"/>
  <c r="D251"/>
  <c r="C251"/>
  <c r="AB250"/>
  <c r="AA250"/>
  <c r="Y250"/>
  <c r="V250"/>
  <c r="X251" s="1"/>
  <c r="S250"/>
  <c r="Q250"/>
  <c r="P250"/>
  <c r="R251" s="1"/>
  <c r="O250"/>
  <c r="M250"/>
  <c r="K250"/>
  <c r="I250"/>
  <c r="L251" s="1"/>
  <c r="H250"/>
  <c r="W250" s="1"/>
  <c r="F250"/>
  <c r="E250"/>
  <c r="D250"/>
  <c r="C250"/>
  <c r="AB249"/>
  <c r="AA249"/>
  <c r="Y249"/>
  <c r="V249"/>
  <c r="X250" s="1"/>
  <c r="S249"/>
  <c r="Q249"/>
  <c r="P249"/>
  <c r="R250" s="1"/>
  <c r="O249"/>
  <c r="M249"/>
  <c r="K249"/>
  <c r="I249"/>
  <c r="L250" s="1"/>
  <c r="H249"/>
  <c r="W249" s="1"/>
  <c r="F249"/>
  <c r="E249"/>
  <c r="D249"/>
  <c r="C249"/>
  <c r="AB248"/>
  <c r="AA248"/>
  <c r="Y248"/>
  <c r="V248"/>
  <c r="X249" s="1"/>
  <c r="S248"/>
  <c r="Q248"/>
  <c r="P248"/>
  <c r="R249" s="1"/>
  <c r="O248"/>
  <c r="M248"/>
  <c r="K248"/>
  <c r="I248"/>
  <c r="L249" s="1"/>
  <c r="H248"/>
  <c r="W248" s="1"/>
  <c r="F248"/>
  <c r="E248"/>
  <c r="D248"/>
  <c r="C248"/>
  <c r="AB247"/>
  <c r="AA247"/>
  <c r="Y247"/>
  <c r="V247"/>
  <c r="X248" s="1"/>
  <c r="S247"/>
  <c r="Q247"/>
  <c r="P247"/>
  <c r="R248" s="1"/>
  <c r="O247"/>
  <c r="M247"/>
  <c r="K247"/>
  <c r="I247"/>
  <c r="L248" s="1"/>
  <c r="H247"/>
  <c r="W247" s="1"/>
  <c r="F247"/>
  <c r="E247"/>
  <c r="D247"/>
  <c r="C247"/>
  <c r="AB246"/>
  <c r="AA246"/>
  <c r="Y246"/>
  <c r="V246"/>
  <c r="X247" s="1"/>
  <c r="S246"/>
  <c r="Q246"/>
  <c r="P246"/>
  <c r="R247" s="1"/>
  <c r="O246"/>
  <c r="M246"/>
  <c r="K246"/>
  <c r="I246"/>
  <c r="L247" s="1"/>
  <c r="H246"/>
  <c r="F246"/>
  <c r="E246"/>
  <c r="D246"/>
  <c r="C246"/>
  <c r="AB245"/>
  <c r="AA245"/>
  <c r="Y245"/>
  <c r="V245"/>
  <c r="S245"/>
  <c r="Q245"/>
  <c r="P245"/>
  <c r="O245"/>
  <c r="M245"/>
  <c r="K245"/>
  <c r="I245"/>
  <c r="H245"/>
  <c r="W245" s="1"/>
  <c r="F245"/>
  <c r="E245"/>
  <c r="D245"/>
  <c r="C245"/>
  <c r="AB244"/>
  <c r="AA244"/>
  <c r="Y244"/>
  <c r="V244"/>
  <c r="X245" s="1"/>
  <c r="S244"/>
  <c r="Q244"/>
  <c r="P244"/>
  <c r="R245" s="1"/>
  <c r="O244"/>
  <c r="M244"/>
  <c r="K244"/>
  <c r="I244"/>
  <c r="L245" s="1"/>
  <c r="H244"/>
  <c r="W244" s="1"/>
  <c r="F244"/>
  <c r="E244"/>
  <c r="D244"/>
  <c r="C244"/>
  <c r="AB243"/>
  <c r="AA243"/>
  <c r="Y243"/>
  <c r="V243"/>
  <c r="S243"/>
  <c r="Q243"/>
  <c r="P243"/>
  <c r="O243"/>
  <c r="M243"/>
  <c r="K243"/>
  <c r="I243"/>
  <c r="H243"/>
  <c r="W243" s="1"/>
  <c r="F243"/>
  <c r="E243"/>
  <c r="D243"/>
  <c r="C243"/>
  <c r="AB242"/>
  <c r="AA242"/>
  <c r="Y242"/>
  <c r="V242"/>
  <c r="X243" s="1"/>
  <c r="S242"/>
  <c r="Q242"/>
  <c r="P242"/>
  <c r="R243" s="1"/>
  <c r="O242"/>
  <c r="M242"/>
  <c r="K242"/>
  <c r="I242"/>
  <c r="L243" s="1"/>
  <c r="H242"/>
  <c r="W242" s="1"/>
  <c r="F242"/>
  <c r="E242"/>
  <c r="D242"/>
  <c r="C242"/>
  <c r="AB241"/>
  <c r="AA241"/>
  <c r="Y241"/>
  <c r="V241"/>
  <c r="S241"/>
  <c r="Q241"/>
  <c r="P241"/>
  <c r="O241"/>
  <c r="M241"/>
  <c r="K241"/>
  <c r="I241"/>
  <c r="H241"/>
  <c r="W241" s="1"/>
  <c r="F241"/>
  <c r="E241"/>
  <c r="D241"/>
  <c r="C241"/>
  <c r="AB240"/>
  <c r="AA240"/>
  <c r="Y240"/>
  <c r="V240"/>
  <c r="X241" s="1"/>
  <c r="S240"/>
  <c r="Q240"/>
  <c r="P240"/>
  <c r="R241" s="1"/>
  <c r="O240"/>
  <c r="M240"/>
  <c r="K240"/>
  <c r="I240"/>
  <c r="L241" s="1"/>
  <c r="H240"/>
  <c r="W240" s="1"/>
  <c r="F240"/>
  <c r="E240"/>
  <c r="D240"/>
  <c r="C240"/>
  <c r="AB239"/>
  <c r="AA239"/>
  <c r="Y239"/>
  <c r="V239"/>
  <c r="S239"/>
  <c r="Q239"/>
  <c r="P239"/>
  <c r="O239"/>
  <c r="M239"/>
  <c r="K239"/>
  <c r="I239"/>
  <c r="H239"/>
  <c r="W239" s="1"/>
  <c r="F239"/>
  <c r="E239"/>
  <c r="D239"/>
  <c r="C239"/>
  <c r="AB238"/>
  <c r="AA238"/>
  <c r="Y238"/>
  <c r="V238"/>
  <c r="X239" s="1"/>
  <c r="S238"/>
  <c r="Q238"/>
  <c r="P238"/>
  <c r="R239" s="1"/>
  <c r="O238"/>
  <c r="M238"/>
  <c r="K238"/>
  <c r="I238"/>
  <c r="L239" s="1"/>
  <c r="H238"/>
  <c r="W238" s="1"/>
  <c r="F238"/>
  <c r="E238"/>
  <c r="D238"/>
  <c r="C238"/>
  <c r="AB237"/>
  <c r="AA237"/>
  <c r="Y237"/>
  <c r="V237"/>
  <c r="S237"/>
  <c r="Q237"/>
  <c r="P237"/>
  <c r="O237"/>
  <c r="M237"/>
  <c r="K237"/>
  <c r="I237"/>
  <c r="H237"/>
  <c r="W237" s="1"/>
  <c r="F237"/>
  <c r="E237"/>
  <c r="D237"/>
  <c r="C237"/>
  <c r="AB236"/>
  <c r="AA236"/>
  <c r="Y236"/>
  <c r="V236"/>
  <c r="X237" s="1"/>
  <c r="S236"/>
  <c r="Q236"/>
  <c r="P236"/>
  <c r="R237" s="1"/>
  <c r="O236"/>
  <c r="M236"/>
  <c r="K236"/>
  <c r="I236"/>
  <c r="L237" s="1"/>
  <c r="H236"/>
  <c r="W236" s="1"/>
  <c r="F236"/>
  <c r="E236"/>
  <c r="D236"/>
  <c r="C236"/>
  <c r="AB235"/>
  <c r="AA235"/>
  <c r="Y235"/>
  <c r="V235"/>
  <c r="S235"/>
  <c r="Q235"/>
  <c r="P235"/>
  <c r="O235"/>
  <c r="M235"/>
  <c r="K235"/>
  <c r="I235"/>
  <c r="H235"/>
  <c r="W235" s="1"/>
  <c r="F235"/>
  <c r="E235"/>
  <c r="D235"/>
  <c r="C235"/>
  <c r="AB234"/>
  <c r="AA234"/>
  <c r="Y234"/>
  <c r="V234"/>
  <c r="X235" s="1"/>
  <c r="S234"/>
  <c r="Q234"/>
  <c r="P234"/>
  <c r="R235" s="1"/>
  <c r="O234"/>
  <c r="M234"/>
  <c r="K234"/>
  <c r="I234"/>
  <c r="L235" s="1"/>
  <c r="H234"/>
  <c r="W234" s="1"/>
  <c r="F234"/>
  <c r="E234"/>
  <c r="D234"/>
  <c r="C234"/>
  <c r="AB233"/>
  <c r="AA233"/>
  <c r="Y233"/>
  <c r="V233"/>
  <c r="S233"/>
  <c r="Q233"/>
  <c r="P233"/>
  <c r="O233"/>
  <c r="M233"/>
  <c r="K233"/>
  <c r="I233"/>
  <c r="H233"/>
  <c r="W233" s="1"/>
  <c r="F233"/>
  <c r="E233"/>
  <c r="D233"/>
  <c r="C233"/>
  <c r="AB232"/>
  <c r="AA232"/>
  <c r="Y232"/>
  <c r="V232"/>
  <c r="X233" s="1"/>
  <c r="S232"/>
  <c r="Q232"/>
  <c r="P232"/>
  <c r="R233" s="1"/>
  <c r="O232"/>
  <c r="M232"/>
  <c r="K232"/>
  <c r="I232"/>
  <c r="L233" s="1"/>
  <c r="H232"/>
  <c r="W232" s="1"/>
  <c r="F232"/>
  <c r="E232"/>
  <c r="D232"/>
  <c r="C232"/>
  <c r="AB231"/>
  <c r="AA231"/>
  <c r="Y231"/>
  <c r="V231"/>
  <c r="S231"/>
  <c r="Q231"/>
  <c r="P231"/>
  <c r="O231"/>
  <c r="M231"/>
  <c r="K231"/>
  <c r="I231"/>
  <c r="H231"/>
  <c r="F231"/>
  <c r="E231"/>
  <c r="D231"/>
  <c r="C231"/>
  <c r="AB230"/>
  <c r="AA230"/>
  <c r="Y230"/>
  <c r="V230"/>
  <c r="X231" s="1"/>
  <c r="S230"/>
  <c r="Q230"/>
  <c r="P230"/>
  <c r="R231" s="1"/>
  <c r="O230"/>
  <c r="M230"/>
  <c r="K230"/>
  <c r="I230"/>
  <c r="L231" s="1"/>
  <c r="H230"/>
  <c r="W230" s="1"/>
  <c r="F230"/>
  <c r="E230"/>
  <c r="D230"/>
  <c r="C230"/>
  <c r="AB229"/>
  <c r="AA229"/>
  <c r="Y229"/>
  <c r="V229"/>
  <c r="X230" s="1"/>
  <c r="S229"/>
  <c r="Q229"/>
  <c r="P229"/>
  <c r="R230" s="1"/>
  <c r="O229"/>
  <c r="M229"/>
  <c r="K229"/>
  <c r="I229"/>
  <c r="L230" s="1"/>
  <c r="H229"/>
  <c r="W229" s="1"/>
  <c r="F229"/>
  <c r="E229"/>
  <c r="D229"/>
  <c r="C229"/>
  <c r="AB228"/>
  <c r="AA228"/>
  <c r="Y228"/>
  <c r="V228"/>
  <c r="X229" s="1"/>
  <c r="S228"/>
  <c r="Q228"/>
  <c r="P228"/>
  <c r="R229" s="1"/>
  <c r="O228"/>
  <c r="M228"/>
  <c r="K228"/>
  <c r="I228"/>
  <c r="L229" s="1"/>
  <c r="H228"/>
  <c r="W228" s="1"/>
  <c r="F228"/>
  <c r="E228"/>
  <c r="D228"/>
  <c r="C228"/>
  <c r="AB227"/>
  <c r="AA227"/>
  <c r="Y227"/>
  <c r="V227"/>
  <c r="X228" s="1"/>
  <c r="S227"/>
  <c r="Q227"/>
  <c r="P227"/>
  <c r="R228" s="1"/>
  <c r="O227"/>
  <c r="M227"/>
  <c r="K227"/>
  <c r="I227"/>
  <c r="L228" s="1"/>
  <c r="H227"/>
  <c r="W227" s="1"/>
  <c r="F227"/>
  <c r="E227"/>
  <c r="D227"/>
  <c r="C227"/>
  <c r="AB226"/>
  <c r="AA226"/>
  <c r="Y226"/>
  <c r="V226"/>
  <c r="X227" s="1"/>
  <c r="S226"/>
  <c r="Q226"/>
  <c r="P226"/>
  <c r="R227" s="1"/>
  <c r="O226"/>
  <c r="M226"/>
  <c r="K226"/>
  <c r="I226"/>
  <c r="L227" s="1"/>
  <c r="H226"/>
  <c r="W226" s="1"/>
  <c r="F226"/>
  <c r="E226"/>
  <c r="D226"/>
  <c r="C226"/>
  <c r="AB225"/>
  <c r="AA225"/>
  <c r="Y225"/>
  <c r="V225"/>
  <c r="X226" s="1"/>
  <c r="S225"/>
  <c r="Q225"/>
  <c r="P225"/>
  <c r="R226" s="1"/>
  <c r="O225"/>
  <c r="M225"/>
  <c r="K225"/>
  <c r="I225"/>
  <c r="L226" s="1"/>
  <c r="H225"/>
  <c r="W225" s="1"/>
  <c r="F225"/>
  <c r="E225"/>
  <c r="D225"/>
  <c r="C225"/>
  <c r="AB224"/>
  <c r="AA224"/>
  <c r="Y224"/>
  <c r="V224"/>
  <c r="X225" s="1"/>
  <c r="S224"/>
  <c r="Q224"/>
  <c r="P224"/>
  <c r="R225" s="1"/>
  <c r="O224"/>
  <c r="M224"/>
  <c r="K224"/>
  <c r="I224"/>
  <c r="L225" s="1"/>
  <c r="H224"/>
  <c r="W224" s="1"/>
  <c r="F224"/>
  <c r="E224"/>
  <c r="D224"/>
  <c r="C224"/>
  <c r="AB223"/>
  <c r="AA223"/>
  <c r="Y223"/>
  <c r="V223"/>
  <c r="X224" s="1"/>
  <c r="S223"/>
  <c r="Q223"/>
  <c r="P223"/>
  <c r="R224" s="1"/>
  <c r="O223"/>
  <c r="M223"/>
  <c r="K223"/>
  <c r="I223"/>
  <c r="L224" s="1"/>
  <c r="H223"/>
  <c r="W223" s="1"/>
  <c r="F223"/>
  <c r="E223"/>
  <c r="D223"/>
  <c r="C223"/>
  <c r="AB222"/>
  <c r="AA222"/>
  <c r="Y222"/>
  <c r="V222"/>
  <c r="X223" s="1"/>
  <c r="S222"/>
  <c r="Q222"/>
  <c r="P222"/>
  <c r="R223" s="1"/>
  <c r="O222"/>
  <c r="M222"/>
  <c r="K222"/>
  <c r="I222"/>
  <c r="L223" s="1"/>
  <c r="H222"/>
  <c r="W222" s="1"/>
  <c r="F222"/>
  <c r="E222"/>
  <c r="D222"/>
  <c r="C222"/>
  <c r="AB221"/>
  <c r="AA221"/>
  <c r="Y221"/>
  <c r="V221"/>
  <c r="X222" s="1"/>
  <c r="S221"/>
  <c r="Q221"/>
  <c r="P221"/>
  <c r="R222" s="1"/>
  <c r="O221"/>
  <c r="M221"/>
  <c r="K221"/>
  <c r="I221"/>
  <c r="L222" s="1"/>
  <c r="H221"/>
  <c r="W221" s="1"/>
  <c r="F221"/>
  <c r="E221"/>
  <c r="D221"/>
  <c r="C221"/>
  <c r="AB220"/>
  <c r="AA220"/>
  <c r="Y220"/>
  <c r="V220"/>
  <c r="S220"/>
  <c r="Q220"/>
  <c r="P220"/>
  <c r="R221" s="1"/>
  <c r="O220"/>
  <c r="M220"/>
  <c r="K220"/>
  <c r="I220"/>
  <c r="L221" s="1"/>
  <c r="H220"/>
  <c r="W220" s="1"/>
  <c r="F220"/>
  <c r="E220"/>
  <c r="D220"/>
  <c r="C220"/>
  <c r="AB219"/>
  <c r="AA219"/>
  <c r="Y219"/>
  <c r="V219"/>
  <c r="X220" s="1"/>
  <c r="S219"/>
  <c r="Q219"/>
  <c r="P219"/>
  <c r="R220" s="1"/>
  <c r="O219"/>
  <c r="M219"/>
  <c r="K219"/>
  <c r="I219"/>
  <c r="L220" s="1"/>
  <c r="H219"/>
  <c r="W219" s="1"/>
  <c r="F219"/>
  <c r="E219"/>
  <c r="D219"/>
  <c r="C219"/>
  <c r="AB218"/>
  <c r="AA218"/>
  <c r="Y218"/>
  <c r="V218"/>
  <c r="S218"/>
  <c r="Q218"/>
  <c r="P218"/>
  <c r="R219" s="1"/>
  <c r="O218"/>
  <c r="M218"/>
  <c r="K218"/>
  <c r="I218"/>
  <c r="L219" s="1"/>
  <c r="H218"/>
  <c r="W218" s="1"/>
  <c r="F218"/>
  <c r="E218"/>
  <c r="D218"/>
  <c r="C218"/>
  <c r="AB217"/>
  <c r="AA217"/>
  <c r="Y217"/>
  <c r="V217"/>
  <c r="X218" s="1"/>
  <c r="S217"/>
  <c r="Q217"/>
  <c r="P217"/>
  <c r="R218" s="1"/>
  <c r="O217"/>
  <c r="M217"/>
  <c r="K217"/>
  <c r="I217"/>
  <c r="L218" s="1"/>
  <c r="H217"/>
  <c r="W217" s="1"/>
  <c r="F217"/>
  <c r="E217"/>
  <c r="D217"/>
  <c r="C217"/>
  <c r="AB216"/>
  <c r="AA216"/>
  <c r="Y216"/>
  <c r="V216"/>
  <c r="S216"/>
  <c r="Q216"/>
  <c r="P216"/>
  <c r="R217" s="1"/>
  <c r="O216"/>
  <c r="M216"/>
  <c r="K216"/>
  <c r="I216"/>
  <c r="L217" s="1"/>
  <c r="H216"/>
  <c r="W216" s="1"/>
  <c r="F216"/>
  <c r="E216"/>
  <c r="D216"/>
  <c r="C216"/>
  <c r="AB215"/>
  <c r="AA215"/>
  <c r="Y215"/>
  <c r="V215"/>
  <c r="X216" s="1"/>
  <c r="S215"/>
  <c r="Q215"/>
  <c r="P215"/>
  <c r="R216" s="1"/>
  <c r="O215"/>
  <c r="M215"/>
  <c r="K215"/>
  <c r="I215"/>
  <c r="L216" s="1"/>
  <c r="H215"/>
  <c r="W215" s="1"/>
  <c r="F215"/>
  <c r="E215"/>
  <c r="D215"/>
  <c r="C215"/>
  <c r="AB214"/>
  <c r="AA214"/>
  <c r="Y214"/>
  <c r="V214"/>
  <c r="S214"/>
  <c r="Q214"/>
  <c r="P214"/>
  <c r="R215" s="1"/>
  <c r="O214"/>
  <c r="M214"/>
  <c r="K214"/>
  <c r="I214"/>
  <c r="L215" s="1"/>
  <c r="H214"/>
  <c r="W214" s="1"/>
  <c r="F214"/>
  <c r="E214"/>
  <c r="D214"/>
  <c r="C214"/>
  <c r="AB213"/>
  <c r="AA213"/>
  <c r="Y213"/>
  <c r="V213"/>
  <c r="X214" s="1"/>
  <c r="S213"/>
  <c r="Q213"/>
  <c r="P213"/>
  <c r="R214" s="1"/>
  <c r="O213"/>
  <c r="M213"/>
  <c r="K213"/>
  <c r="I213"/>
  <c r="L214" s="1"/>
  <c r="H213"/>
  <c r="W213" s="1"/>
  <c r="F213"/>
  <c r="E213"/>
  <c r="D213"/>
  <c r="C213"/>
  <c r="AB212"/>
  <c r="AA212"/>
  <c r="Y212"/>
  <c r="V212"/>
  <c r="S212"/>
  <c r="Q212"/>
  <c r="P212"/>
  <c r="R213" s="1"/>
  <c r="O212"/>
  <c r="M212"/>
  <c r="K212"/>
  <c r="I212"/>
  <c r="L213" s="1"/>
  <c r="H212"/>
  <c r="W212" s="1"/>
  <c r="F212"/>
  <c r="E212"/>
  <c r="D212"/>
  <c r="C212"/>
  <c r="AB211"/>
  <c r="AA211"/>
  <c r="Y211"/>
  <c r="V211"/>
  <c r="X212" s="1"/>
  <c r="S211"/>
  <c r="Q211"/>
  <c r="P211"/>
  <c r="R212" s="1"/>
  <c r="O211"/>
  <c r="M211"/>
  <c r="K211"/>
  <c r="I211"/>
  <c r="L212" s="1"/>
  <c r="H211"/>
  <c r="W211" s="1"/>
  <c r="F211"/>
  <c r="E211"/>
  <c r="D211"/>
  <c r="C211"/>
  <c r="AB210"/>
  <c r="AA210"/>
  <c r="Y210"/>
  <c r="V210"/>
  <c r="S210"/>
  <c r="Q210"/>
  <c r="P210"/>
  <c r="O210"/>
  <c r="M210"/>
  <c r="K210"/>
  <c r="I210"/>
  <c r="L211" s="1"/>
  <c r="H210"/>
  <c r="W210" s="1"/>
  <c r="F210"/>
  <c r="E210"/>
  <c r="D210"/>
  <c r="C210"/>
  <c r="AB209"/>
  <c r="AA209"/>
  <c r="Y209"/>
  <c r="V209"/>
  <c r="X210" s="1"/>
  <c r="S209"/>
  <c r="Q209"/>
  <c r="P209"/>
  <c r="R210" s="1"/>
  <c r="O209"/>
  <c r="M209"/>
  <c r="K209"/>
  <c r="I209"/>
  <c r="L210" s="1"/>
  <c r="H209"/>
  <c r="W209" s="1"/>
  <c r="F209"/>
  <c r="E209"/>
  <c r="D209"/>
  <c r="C209"/>
  <c r="AB208"/>
  <c r="AA208"/>
  <c r="Y208"/>
  <c r="V208"/>
  <c r="X209" s="1"/>
  <c r="S208"/>
  <c r="Q208"/>
  <c r="P208"/>
  <c r="R209" s="1"/>
  <c r="O208"/>
  <c r="M208"/>
  <c r="K208"/>
  <c r="I208"/>
  <c r="L209" s="1"/>
  <c r="H208"/>
  <c r="W208" s="1"/>
  <c r="F208"/>
  <c r="E208"/>
  <c r="D208"/>
  <c r="C208"/>
  <c r="AB207"/>
  <c r="AA207"/>
  <c r="Y207"/>
  <c r="V207"/>
  <c r="X208" s="1"/>
  <c r="S207"/>
  <c r="Q207"/>
  <c r="P207"/>
  <c r="R208" s="1"/>
  <c r="O207"/>
  <c r="M207"/>
  <c r="K207"/>
  <c r="I207"/>
  <c r="L208" s="1"/>
  <c r="H207"/>
  <c r="W207" s="1"/>
  <c r="F207"/>
  <c r="E207"/>
  <c r="D207"/>
  <c r="C207"/>
  <c r="AB206"/>
  <c r="AA206"/>
  <c r="Y206"/>
  <c r="V206"/>
  <c r="X207" s="1"/>
  <c r="S206"/>
  <c r="Q206"/>
  <c r="P206"/>
  <c r="R207" s="1"/>
  <c r="O206"/>
  <c r="M206"/>
  <c r="K206"/>
  <c r="I206"/>
  <c r="L207" s="1"/>
  <c r="H206"/>
  <c r="W206" s="1"/>
  <c r="F206"/>
  <c r="E206"/>
  <c r="D206"/>
  <c r="C206"/>
  <c r="AB205"/>
  <c r="AA205"/>
  <c r="Y205"/>
  <c r="V205"/>
  <c r="X206" s="1"/>
  <c r="S205"/>
  <c r="Q205"/>
  <c r="P205"/>
  <c r="R206" s="1"/>
  <c r="O205"/>
  <c r="M205"/>
  <c r="K205"/>
  <c r="I205"/>
  <c r="L206" s="1"/>
  <c r="H205"/>
  <c r="W205" s="1"/>
  <c r="F205"/>
  <c r="E205"/>
  <c r="D205"/>
  <c r="C205"/>
  <c r="AB204"/>
  <c r="AA204"/>
  <c r="Y204"/>
  <c r="V204"/>
  <c r="X205" s="1"/>
  <c r="S204"/>
  <c r="Q204"/>
  <c r="P204"/>
  <c r="R205" s="1"/>
  <c r="O204"/>
  <c r="M204"/>
  <c r="K204"/>
  <c r="I204"/>
  <c r="L205" s="1"/>
  <c r="H204"/>
  <c r="W204" s="1"/>
  <c r="F204"/>
  <c r="E204"/>
  <c r="D204"/>
  <c r="C204"/>
  <c r="AB203"/>
  <c r="AA203"/>
  <c r="Y203"/>
  <c r="V203"/>
  <c r="X204" s="1"/>
  <c r="S203"/>
  <c r="Q203"/>
  <c r="P203"/>
  <c r="R204" s="1"/>
  <c r="O203"/>
  <c r="M203"/>
  <c r="K203"/>
  <c r="I203"/>
  <c r="L204" s="1"/>
  <c r="H203"/>
  <c r="W203" s="1"/>
  <c r="F203"/>
  <c r="E203"/>
  <c r="D203"/>
  <c r="C203"/>
  <c r="AB202"/>
  <c r="AA202"/>
  <c r="Y202"/>
  <c r="V202"/>
  <c r="X203" s="1"/>
  <c r="S202"/>
  <c r="Q202"/>
  <c r="P202"/>
  <c r="R203" s="1"/>
  <c r="O202"/>
  <c r="M202"/>
  <c r="K202"/>
  <c r="I202"/>
  <c r="L203" s="1"/>
  <c r="H202"/>
  <c r="W202" s="1"/>
  <c r="F202"/>
  <c r="E202"/>
  <c r="D202"/>
  <c r="C202"/>
  <c r="AB201"/>
  <c r="AA201"/>
  <c r="Y201"/>
  <c r="V201"/>
  <c r="X202" s="1"/>
  <c r="S201"/>
  <c r="Q201"/>
  <c r="P201"/>
  <c r="R202" s="1"/>
  <c r="O201"/>
  <c r="M201"/>
  <c r="K201"/>
  <c r="I201"/>
  <c r="L202" s="1"/>
  <c r="H201"/>
  <c r="W201" s="1"/>
  <c r="F201"/>
  <c r="E201"/>
  <c r="D201"/>
  <c r="C201"/>
  <c r="AB200"/>
  <c r="AA200"/>
  <c r="Y200"/>
  <c r="V200"/>
  <c r="X201" s="1"/>
  <c r="S200"/>
  <c r="Q200"/>
  <c r="P200"/>
  <c r="R201" s="1"/>
  <c r="O200"/>
  <c r="M200"/>
  <c r="K200"/>
  <c r="I200"/>
  <c r="L201" s="1"/>
  <c r="H200"/>
  <c r="W200" s="1"/>
  <c r="F200"/>
  <c r="E200"/>
  <c r="D200"/>
  <c r="C200"/>
  <c r="AB199"/>
  <c r="AA199"/>
  <c r="Y199"/>
  <c r="V199"/>
  <c r="X200" s="1"/>
  <c r="S199"/>
  <c r="Q199"/>
  <c r="P199"/>
  <c r="R200" s="1"/>
  <c r="O199"/>
  <c r="M199"/>
  <c r="K199"/>
  <c r="I199"/>
  <c r="L200" s="1"/>
  <c r="H199"/>
  <c r="W199" s="1"/>
  <c r="F199"/>
  <c r="E199"/>
  <c r="D199"/>
  <c r="C199"/>
  <c r="AB198"/>
  <c r="AA198"/>
  <c r="Y198"/>
  <c r="V198"/>
  <c r="X199" s="1"/>
  <c r="S198"/>
  <c r="Q198"/>
  <c r="P198"/>
  <c r="R199" s="1"/>
  <c r="O198"/>
  <c r="M198"/>
  <c r="K198"/>
  <c r="I198"/>
  <c r="L199" s="1"/>
  <c r="H198"/>
  <c r="W198" s="1"/>
  <c r="F198"/>
  <c r="E198"/>
  <c r="D198"/>
  <c r="C198"/>
  <c r="AB197"/>
  <c r="AA197"/>
  <c r="Y197"/>
  <c r="V197"/>
  <c r="X198" s="1"/>
  <c r="S197"/>
  <c r="Q197"/>
  <c r="P197"/>
  <c r="R198" s="1"/>
  <c r="O197"/>
  <c r="M197"/>
  <c r="K197"/>
  <c r="I197"/>
  <c r="L198" s="1"/>
  <c r="H197"/>
  <c r="W197" s="1"/>
  <c r="F197"/>
  <c r="E197"/>
  <c r="D197"/>
  <c r="C197"/>
  <c r="AB196"/>
  <c r="AA196"/>
  <c r="Y196"/>
  <c r="V196"/>
  <c r="X197" s="1"/>
  <c r="S196"/>
  <c r="Q196"/>
  <c r="P196"/>
  <c r="R197" s="1"/>
  <c r="O196"/>
  <c r="M196"/>
  <c r="K196"/>
  <c r="I196"/>
  <c r="L197" s="1"/>
  <c r="H196"/>
  <c r="W196" s="1"/>
  <c r="F196"/>
  <c r="E196"/>
  <c r="D196"/>
  <c r="C196"/>
  <c r="AB195"/>
  <c r="AA195"/>
  <c r="Y195"/>
  <c r="V195"/>
  <c r="X196" s="1"/>
  <c r="S195"/>
  <c r="Q195"/>
  <c r="P195"/>
  <c r="R196" s="1"/>
  <c r="O195"/>
  <c r="M195"/>
  <c r="K195"/>
  <c r="I195"/>
  <c r="L196" s="1"/>
  <c r="H195"/>
  <c r="W195" s="1"/>
  <c r="F195"/>
  <c r="E195"/>
  <c r="D195"/>
  <c r="C195"/>
  <c r="AB194"/>
  <c r="AA194"/>
  <c r="Y194"/>
  <c r="V194"/>
  <c r="X195" s="1"/>
  <c r="S194"/>
  <c r="Q194"/>
  <c r="P194"/>
  <c r="R195" s="1"/>
  <c r="O194"/>
  <c r="M194"/>
  <c r="K194"/>
  <c r="I194"/>
  <c r="L195" s="1"/>
  <c r="H194"/>
  <c r="W194" s="1"/>
  <c r="F194"/>
  <c r="E194"/>
  <c r="D194"/>
  <c r="C194"/>
  <c r="AB193"/>
  <c r="AA193"/>
  <c r="Y193"/>
  <c r="V193"/>
  <c r="X194" s="1"/>
  <c r="S193"/>
  <c r="Q193"/>
  <c r="P193"/>
  <c r="R194" s="1"/>
  <c r="O193"/>
  <c r="M193"/>
  <c r="K193"/>
  <c r="I193"/>
  <c r="L194" s="1"/>
  <c r="H193"/>
  <c r="W193" s="1"/>
  <c r="F193"/>
  <c r="E193"/>
  <c r="D193"/>
  <c r="C193"/>
  <c r="AB192"/>
  <c r="AA192"/>
  <c r="Y192"/>
  <c r="V192"/>
  <c r="X193" s="1"/>
  <c r="S192"/>
  <c r="Q192"/>
  <c r="P192"/>
  <c r="R193" s="1"/>
  <c r="O192"/>
  <c r="M192"/>
  <c r="K192"/>
  <c r="I192"/>
  <c r="L193" s="1"/>
  <c r="H192"/>
  <c r="W192" s="1"/>
  <c r="F192"/>
  <c r="E192"/>
  <c r="D192"/>
  <c r="C192"/>
  <c r="AB191"/>
  <c r="AA191"/>
  <c r="Y191"/>
  <c r="V191"/>
  <c r="X192" s="1"/>
  <c r="S191"/>
  <c r="Q191"/>
  <c r="P191"/>
  <c r="R192" s="1"/>
  <c r="O191"/>
  <c r="M191"/>
  <c r="K191"/>
  <c r="I191"/>
  <c r="L192" s="1"/>
  <c r="H191"/>
  <c r="W191" s="1"/>
  <c r="F191"/>
  <c r="E191"/>
  <c r="D191"/>
  <c r="C191"/>
  <c r="AB190"/>
  <c r="AA190"/>
  <c r="Y190"/>
  <c r="V190"/>
  <c r="X191" s="1"/>
  <c r="S190"/>
  <c r="Q190"/>
  <c r="P190"/>
  <c r="R191" s="1"/>
  <c r="O190"/>
  <c r="M190"/>
  <c r="K190"/>
  <c r="I190"/>
  <c r="L191" s="1"/>
  <c r="H190"/>
  <c r="W190" s="1"/>
  <c r="F190"/>
  <c r="E190"/>
  <c r="D190"/>
  <c r="C190"/>
  <c r="AB189"/>
  <c r="AA189"/>
  <c r="Y189"/>
  <c r="V189"/>
  <c r="X190" s="1"/>
  <c r="S189"/>
  <c r="Q189"/>
  <c r="P189"/>
  <c r="R190" s="1"/>
  <c r="O189"/>
  <c r="M189"/>
  <c r="K189"/>
  <c r="I189"/>
  <c r="L190" s="1"/>
  <c r="H189"/>
  <c r="W189" s="1"/>
  <c r="F189"/>
  <c r="E189"/>
  <c r="D189"/>
  <c r="C189"/>
  <c r="AB188"/>
  <c r="AA188"/>
  <c r="Y188"/>
  <c r="V188"/>
  <c r="X189" s="1"/>
  <c r="S188"/>
  <c r="Q188"/>
  <c r="P188"/>
  <c r="R189" s="1"/>
  <c r="O188"/>
  <c r="M188"/>
  <c r="K188"/>
  <c r="I188"/>
  <c r="L189" s="1"/>
  <c r="H188"/>
  <c r="W188" s="1"/>
  <c r="F188"/>
  <c r="E188"/>
  <c r="D188"/>
  <c r="C188"/>
  <c r="AB187"/>
  <c r="AA187"/>
  <c r="Y187"/>
  <c r="V187"/>
  <c r="X188" s="1"/>
  <c r="S187"/>
  <c r="Q187"/>
  <c r="P187"/>
  <c r="R188" s="1"/>
  <c r="O187"/>
  <c r="M187"/>
  <c r="K187"/>
  <c r="I187"/>
  <c r="L188" s="1"/>
  <c r="H187"/>
  <c r="W187" s="1"/>
  <c r="F187"/>
  <c r="E187"/>
  <c r="D187"/>
  <c r="C187"/>
  <c r="AB186"/>
  <c r="AA186"/>
  <c r="Y186"/>
  <c r="V186"/>
  <c r="X187" s="1"/>
  <c r="S186"/>
  <c r="Q186"/>
  <c r="P186"/>
  <c r="R187" s="1"/>
  <c r="O186"/>
  <c r="M186"/>
  <c r="K186"/>
  <c r="I186"/>
  <c r="L187" s="1"/>
  <c r="H186"/>
  <c r="W186" s="1"/>
  <c r="F186"/>
  <c r="E186"/>
  <c r="D186"/>
  <c r="C186"/>
  <c r="AB185"/>
  <c r="AA185"/>
  <c r="Y185"/>
  <c r="V185"/>
  <c r="X186" s="1"/>
  <c r="S185"/>
  <c r="Q185"/>
  <c r="P185"/>
  <c r="R186" s="1"/>
  <c r="O185"/>
  <c r="M185"/>
  <c r="K185"/>
  <c r="I185"/>
  <c r="L186" s="1"/>
  <c r="H185"/>
  <c r="W185" s="1"/>
  <c r="F185"/>
  <c r="E185"/>
  <c r="D185"/>
  <c r="C185"/>
  <c r="AB184"/>
  <c r="AA184"/>
  <c r="Y184"/>
  <c r="V184"/>
  <c r="X185" s="1"/>
  <c r="S184"/>
  <c r="Q184"/>
  <c r="P184"/>
  <c r="R185" s="1"/>
  <c r="O184"/>
  <c r="M184"/>
  <c r="K184"/>
  <c r="I184"/>
  <c r="L185" s="1"/>
  <c r="H184"/>
  <c r="W184" s="1"/>
  <c r="F184"/>
  <c r="E184"/>
  <c r="D184"/>
  <c r="C184"/>
  <c r="AB183"/>
  <c r="AA183"/>
  <c r="Y183"/>
  <c r="V183"/>
  <c r="X184" s="1"/>
  <c r="S183"/>
  <c r="Q183"/>
  <c r="P183"/>
  <c r="R184" s="1"/>
  <c r="O183"/>
  <c r="M183"/>
  <c r="K183"/>
  <c r="I183"/>
  <c r="L184" s="1"/>
  <c r="H183"/>
  <c r="W183" s="1"/>
  <c r="F183"/>
  <c r="E183"/>
  <c r="D183"/>
  <c r="C183"/>
  <c r="AB182"/>
  <c r="AA182"/>
  <c r="Y182"/>
  <c r="V182"/>
  <c r="X183" s="1"/>
  <c r="S182"/>
  <c r="Q182"/>
  <c r="P182"/>
  <c r="R183" s="1"/>
  <c r="O182"/>
  <c r="M182"/>
  <c r="K182"/>
  <c r="I182"/>
  <c r="L183" s="1"/>
  <c r="H182"/>
  <c r="W182" s="1"/>
  <c r="F182"/>
  <c r="E182"/>
  <c r="D182"/>
  <c r="C182"/>
  <c r="AB181"/>
  <c r="AA181"/>
  <c r="Y181"/>
  <c r="V181"/>
  <c r="X182" s="1"/>
  <c r="S181"/>
  <c r="Q181"/>
  <c r="P181"/>
  <c r="R182" s="1"/>
  <c r="O181"/>
  <c r="M181"/>
  <c r="K181"/>
  <c r="I181"/>
  <c r="L182" s="1"/>
  <c r="H181"/>
  <c r="W181" s="1"/>
  <c r="F181"/>
  <c r="E181"/>
  <c r="D181"/>
  <c r="C181"/>
  <c r="AB180"/>
  <c r="AA180"/>
  <c r="Y180"/>
  <c r="V180"/>
  <c r="X181" s="1"/>
  <c r="S180"/>
  <c r="Q180"/>
  <c r="P180"/>
  <c r="R181" s="1"/>
  <c r="O180"/>
  <c r="M180"/>
  <c r="K180"/>
  <c r="I180"/>
  <c r="L181" s="1"/>
  <c r="H180"/>
  <c r="W180" s="1"/>
  <c r="F180"/>
  <c r="E180"/>
  <c r="D180"/>
  <c r="C180"/>
  <c r="AB179"/>
  <c r="AA179"/>
  <c r="Y179"/>
  <c r="V179"/>
  <c r="X180" s="1"/>
  <c r="S179"/>
  <c r="Q179"/>
  <c r="P179"/>
  <c r="R180" s="1"/>
  <c r="O179"/>
  <c r="M179"/>
  <c r="K179"/>
  <c r="I179"/>
  <c r="L180" s="1"/>
  <c r="H179"/>
  <c r="W179" s="1"/>
  <c r="F179"/>
  <c r="E179"/>
  <c r="D179"/>
  <c r="C179"/>
  <c r="AB178"/>
  <c r="AA178"/>
  <c r="Y178"/>
  <c r="V178"/>
  <c r="X179" s="1"/>
  <c r="S178"/>
  <c r="Q178"/>
  <c r="P178"/>
  <c r="R179" s="1"/>
  <c r="O178"/>
  <c r="M178"/>
  <c r="K178"/>
  <c r="I178"/>
  <c r="L179" s="1"/>
  <c r="H178"/>
  <c r="W178" s="1"/>
  <c r="F178"/>
  <c r="E178"/>
  <c r="D178"/>
  <c r="C178"/>
  <c r="AB177"/>
  <c r="AA177"/>
  <c r="Y177"/>
  <c r="V177"/>
  <c r="X178" s="1"/>
  <c r="S177"/>
  <c r="Q177"/>
  <c r="P177"/>
  <c r="R178" s="1"/>
  <c r="O177"/>
  <c r="M177"/>
  <c r="K177"/>
  <c r="I177"/>
  <c r="L178" s="1"/>
  <c r="H177"/>
  <c r="W177" s="1"/>
  <c r="F177"/>
  <c r="E177"/>
  <c r="D177"/>
  <c r="C177"/>
  <c r="AB176"/>
  <c r="AA176"/>
  <c r="Y176"/>
  <c r="V176"/>
  <c r="X177" s="1"/>
  <c r="S176"/>
  <c r="Q176"/>
  <c r="P176"/>
  <c r="R177" s="1"/>
  <c r="O176"/>
  <c r="M176"/>
  <c r="K176"/>
  <c r="I176"/>
  <c r="L177" s="1"/>
  <c r="H176"/>
  <c r="W176" s="1"/>
  <c r="F176"/>
  <c r="E176"/>
  <c r="D176"/>
  <c r="C176"/>
  <c r="AB175"/>
  <c r="AA175"/>
  <c r="Y175"/>
  <c r="V175"/>
  <c r="X176" s="1"/>
  <c r="S175"/>
  <c r="Q175"/>
  <c r="P175"/>
  <c r="R176" s="1"/>
  <c r="O175"/>
  <c r="M175"/>
  <c r="K175"/>
  <c r="I175"/>
  <c r="L176" s="1"/>
  <c r="H175"/>
  <c r="W175" s="1"/>
  <c r="F175"/>
  <c r="E175"/>
  <c r="D175"/>
  <c r="C175"/>
  <c r="AB174"/>
  <c r="AA174"/>
  <c r="Y174"/>
  <c r="V174"/>
  <c r="X175" s="1"/>
  <c r="S174"/>
  <c r="Q174"/>
  <c r="P174"/>
  <c r="R175" s="1"/>
  <c r="O174"/>
  <c r="M174"/>
  <c r="K174"/>
  <c r="I174"/>
  <c r="L175" s="1"/>
  <c r="H174"/>
  <c r="W174" s="1"/>
  <c r="F174"/>
  <c r="E174"/>
  <c r="D174"/>
  <c r="C174"/>
  <c r="AB173"/>
  <c r="AA173"/>
  <c r="Y173"/>
  <c r="V173"/>
  <c r="X174" s="1"/>
  <c r="S173"/>
  <c r="Q173"/>
  <c r="P173"/>
  <c r="R174" s="1"/>
  <c r="O173"/>
  <c r="M173"/>
  <c r="K173"/>
  <c r="I173"/>
  <c r="L174" s="1"/>
  <c r="H173"/>
  <c r="W173" s="1"/>
  <c r="F173"/>
  <c r="E173"/>
  <c r="D173"/>
  <c r="C173"/>
  <c r="AB172"/>
  <c r="AA172"/>
  <c r="Y172"/>
  <c r="V172"/>
  <c r="X173" s="1"/>
  <c r="S172"/>
  <c r="Q172"/>
  <c r="P172"/>
  <c r="R173" s="1"/>
  <c r="O172"/>
  <c r="M172"/>
  <c r="K172"/>
  <c r="I172"/>
  <c r="L173" s="1"/>
  <c r="H172"/>
  <c r="W172" s="1"/>
  <c r="F172"/>
  <c r="E172"/>
  <c r="D172"/>
  <c r="C172"/>
  <c r="AB171"/>
  <c r="AA171"/>
  <c r="Y171"/>
  <c r="V171"/>
  <c r="X172" s="1"/>
  <c r="S171"/>
  <c r="Q171"/>
  <c r="P171"/>
  <c r="R172" s="1"/>
  <c r="O171"/>
  <c r="M171"/>
  <c r="K171"/>
  <c r="I171"/>
  <c r="L172" s="1"/>
  <c r="H171"/>
  <c r="W171" s="1"/>
  <c r="F171"/>
  <c r="E171"/>
  <c r="D171"/>
  <c r="C171"/>
  <c r="AB170"/>
  <c r="AA170"/>
  <c r="Y170"/>
  <c r="V170"/>
  <c r="X171" s="1"/>
  <c r="S170"/>
  <c r="Q170"/>
  <c r="P170"/>
  <c r="R171" s="1"/>
  <c r="O170"/>
  <c r="M170"/>
  <c r="K170"/>
  <c r="I170"/>
  <c r="L171" s="1"/>
  <c r="H170"/>
  <c r="W170" s="1"/>
  <c r="F170"/>
  <c r="E170"/>
  <c r="D170"/>
  <c r="C170"/>
  <c r="AB169"/>
  <c r="AA169"/>
  <c r="Y169"/>
  <c r="V169"/>
  <c r="X170" s="1"/>
  <c r="S169"/>
  <c r="Q169"/>
  <c r="P169"/>
  <c r="R170" s="1"/>
  <c r="O169"/>
  <c r="M169"/>
  <c r="K169"/>
  <c r="I169"/>
  <c r="L170" s="1"/>
  <c r="H169"/>
  <c r="W169" s="1"/>
  <c r="F169"/>
  <c r="E169"/>
  <c r="D169"/>
  <c r="C169"/>
  <c r="AB168"/>
  <c r="AA168"/>
  <c r="Y168"/>
  <c r="V168"/>
  <c r="X169" s="1"/>
  <c r="S168"/>
  <c r="Q168"/>
  <c r="P168"/>
  <c r="R169" s="1"/>
  <c r="O168"/>
  <c r="M168"/>
  <c r="K168"/>
  <c r="I168"/>
  <c r="L169" s="1"/>
  <c r="H168"/>
  <c r="W168" s="1"/>
  <c r="F168"/>
  <c r="E168"/>
  <c r="D168"/>
  <c r="C168"/>
  <c r="AB167"/>
  <c r="AA167"/>
  <c r="Y167"/>
  <c r="V167"/>
  <c r="X168" s="1"/>
  <c r="S167"/>
  <c r="Q167"/>
  <c r="P167"/>
  <c r="R168" s="1"/>
  <c r="O167"/>
  <c r="M167"/>
  <c r="K167"/>
  <c r="I167"/>
  <c r="L168" s="1"/>
  <c r="H167"/>
  <c r="W167" s="1"/>
  <c r="F167"/>
  <c r="E167"/>
  <c r="D167"/>
  <c r="C167"/>
  <c r="AB166"/>
  <c r="AA166"/>
  <c r="Y166"/>
  <c r="V166"/>
  <c r="X167" s="1"/>
  <c r="S166"/>
  <c r="Q166"/>
  <c r="P166"/>
  <c r="R167" s="1"/>
  <c r="O166"/>
  <c r="M166"/>
  <c r="K166"/>
  <c r="I166"/>
  <c r="L167" s="1"/>
  <c r="H166"/>
  <c r="W166" s="1"/>
  <c r="F166"/>
  <c r="E166"/>
  <c r="D166"/>
  <c r="C166"/>
  <c r="AB165"/>
  <c r="AA165"/>
  <c r="Y165"/>
  <c r="V165"/>
  <c r="X166" s="1"/>
  <c r="S165"/>
  <c r="Q165"/>
  <c r="P165"/>
  <c r="R166" s="1"/>
  <c r="O165"/>
  <c r="M165"/>
  <c r="K165"/>
  <c r="I165"/>
  <c r="L166" s="1"/>
  <c r="H165"/>
  <c r="W165" s="1"/>
  <c r="F165"/>
  <c r="E165"/>
  <c r="D165"/>
  <c r="C165"/>
  <c r="AB164"/>
  <c r="AA164"/>
  <c r="Y164"/>
  <c r="V164"/>
  <c r="X165" s="1"/>
  <c r="S164"/>
  <c r="Q164"/>
  <c r="P164"/>
  <c r="R165" s="1"/>
  <c r="O164"/>
  <c r="M164"/>
  <c r="K164"/>
  <c r="I164"/>
  <c r="L165" s="1"/>
  <c r="H164"/>
  <c r="W164" s="1"/>
  <c r="F164"/>
  <c r="E164"/>
  <c r="D164"/>
  <c r="C164"/>
  <c r="AB163"/>
  <c r="AA163"/>
  <c r="Y163"/>
  <c r="V163"/>
  <c r="X164" s="1"/>
  <c r="S163"/>
  <c r="Q163"/>
  <c r="P163"/>
  <c r="R164" s="1"/>
  <c r="O163"/>
  <c r="M163"/>
  <c r="K163"/>
  <c r="I163"/>
  <c r="L164" s="1"/>
  <c r="H163"/>
  <c r="W163" s="1"/>
  <c r="F163"/>
  <c r="E163"/>
  <c r="D163"/>
  <c r="C163"/>
  <c r="AB162"/>
  <c r="AA162"/>
  <c r="Y162"/>
  <c r="V162"/>
  <c r="X163" s="1"/>
  <c r="S162"/>
  <c r="Q162"/>
  <c r="P162"/>
  <c r="R163" s="1"/>
  <c r="O162"/>
  <c r="M162"/>
  <c r="K162"/>
  <c r="I162"/>
  <c r="L163" s="1"/>
  <c r="H162"/>
  <c r="W162" s="1"/>
  <c r="F162"/>
  <c r="E162"/>
  <c r="D162"/>
  <c r="C162"/>
  <c r="AB161"/>
  <c r="AA161"/>
  <c r="Y161"/>
  <c r="V161"/>
  <c r="X162" s="1"/>
  <c r="S161"/>
  <c r="Q161"/>
  <c r="P161"/>
  <c r="R162" s="1"/>
  <c r="O161"/>
  <c r="M161"/>
  <c r="K161"/>
  <c r="I161"/>
  <c r="L162" s="1"/>
  <c r="H161"/>
  <c r="W161" s="1"/>
  <c r="F161"/>
  <c r="E161"/>
  <c r="D161"/>
  <c r="C161"/>
  <c r="AB160"/>
  <c r="AA160"/>
  <c r="Y160"/>
  <c r="V160"/>
  <c r="X161" s="1"/>
  <c r="S160"/>
  <c r="Q160"/>
  <c r="P160"/>
  <c r="R161" s="1"/>
  <c r="O160"/>
  <c r="M160"/>
  <c r="K160"/>
  <c r="I160"/>
  <c r="L161" s="1"/>
  <c r="H160"/>
  <c r="W160" s="1"/>
  <c r="F160"/>
  <c r="E160"/>
  <c r="D160"/>
  <c r="C160"/>
  <c r="AB159"/>
  <c r="AA159"/>
  <c r="Y159"/>
  <c r="V159"/>
  <c r="X160" s="1"/>
  <c r="S159"/>
  <c r="Q159"/>
  <c r="P159"/>
  <c r="R160" s="1"/>
  <c r="O159"/>
  <c r="M159"/>
  <c r="K159"/>
  <c r="I159"/>
  <c r="L160" s="1"/>
  <c r="H159"/>
  <c r="W159" s="1"/>
  <c r="F159"/>
  <c r="E159"/>
  <c r="D159"/>
  <c r="C159"/>
  <c r="AB158"/>
  <c r="AA158"/>
  <c r="Y158"/>
  <c r="V158"/>
  <c r="X159" s="1"/>
  <c r="S158"/>
  <c r="Q158"/>
  <c r="P158"/>
  <c r="R159" s="1"/>
  <c r="O158"/>
  <c r="M158"/>
  <c r="K158"/>
  <c r="I158"/>
  <c r="L159" s="1"/>
  <c r="H158"/>
  <c r="W158" s="1"/>
  <c r="F158"/>
  <c r="E158"/>
  <c r="D158"/>
  <c r="C158"/>
  <c r="AB157"/>
  <c r="AA157"/>
  <c r="Y157"/>
  <c r="V157"/>
  <c r="X158" s="1"/>
  <c r="S157"/>
  <c r="Q157"/>
  <c r="P157"/>
  <c r="R158" s="1"/>
  <c r="O157"/>
  <c r="M157"/>
  <c r="K157"/>
  <c r="I157"/>
  <c r="L158" s="1"/>
  <c r="H157"/>
  <c r="W157" s="1"/>
  <c r="F157"/>
  <c r="E157"/>
  <c r="D157"/>
  <c r="C157"/>
  <c r="AB156"/>
  <c r="AA156"/>
  <c r="Y156"/>
  <c r="V156"/>
  <c r="X157" s="1"/>
  <c r="S156"/>
  <c r="Q156"/>
  <c r="P156"/>
  <c r="R157" s="1"/>
  <c r="O156"/>
  <c r="M156"/>
  <c r="K156"/>
  <c r="I156"/>
  <c r="L157" s="1"/>
  <c r="H156"/>
  <c r="W156" s="1"/>
  <c r="F156"/>
  <c r="E156"/>
  <c r="D156"/>
  <c r="C156"/>
  <c r="AB155"/>
  <c r="AA155"/>
  <c r="Y155"/>
  <c r="V155"/>
  <c r="X156" s="1"/>
  <c r="S155"/>
  <c r="Q155"/>
  <c r="P155"/>
  <c r="R156" s="1"/>
  <c r="O155"/>
  <c r="M155"/>
  <c r="K155"/>
  <c r="I155"/>
  <c r="L156" s="1"/>
  <c r="H155"/>
  <c r="W155" s="1"/>
  <c r="F155"/>
  <c r="E155"/>
  <c r="D155"/>
  <c r="C155"/>
  <c r="AB154"/>
  <c r="AA154"/>
  <c r="Y154"/>
  <c r="V154"/>
  <c r="X155" s="1"/>
  <c r="S154"/>
  <c r="Q154"/>
  <c r="P154"/>
  <c r="R155" s="1"/>
  <c r="O154"/>
  <c r="M154"/>
  <c r="K154"/>
  <c r="I154"/>
  <c r="L155" s="1"/>
  <c r="H154"/>
  <c r="W154" s="1"/>
  <c r="F154"/>
  <c r="E154"/>
  <c r="D154"/>
  <c r="C154"/>
  <c r="AB153"/>
  <c r="AA153"/>
  <c r="Y153"/>
  <c r="V153"/>
  <c r="X154" s="1"/>
  <c r="S153"/>
  <c r="Q153"/>
  <c r="P153"/>
  <c r="R154" s="1"/>
  <c r="O153"/>
  <c r="M153"/>
  <c r="K153"/>
  <c r="I153"/>
  <c r="L154" s="1"/>
  <c r="H153"/>
  <c r="W153" s="1"/>
  <c r="F153"/>
  <c r="E153"/>
  <c r="D153"/>
  <c r="C153"/>
  <c r="AB152"/>
  <c r="AA152"/>
  <c r="Y152"/>
  <c r="V152"/>
  <c r="X153" s="1"/>
  <c r="S152"/>
  <c r="Q152"/>
  <c r="P152"/>
  <c r="R153" s="1"/>
  <c r="O152"/>
  <c r="M152"/>
  <c r="K152"/>
  <c r="I152"/>
  <c r="L153" s="1"/>
  <c r="H152"/>
  <c r="W152" s="1"/>
  <c r="F152"/>
  <c r="E152"/>
  <c r="D152"/>
  <c r="C152"/>
  <c r="AB151"/>
  <c r="AA151"/>
  <c r="Y151"/>
  <c r="V151"/>
  <c r="X152" s="1"/>
  <c r="S151"/>
  <c r="Q151"/>
  <c r="P151"/>
  <c r="R152" s="1"/>
  <c r="O151"/>
  <c r="M151"/>
  <c r="K151"/>
  <c r="I151"/>
  <c r="L152" s="1"/>
  <c r="H151"/>
  <c r="W151" s="1"/>
  <c r="F151"/>
  <c r="E151"/>
  <c r="D151"/>
  <c r="C151"/>
  <c r="AB150"/>
  <c r="AA150"/>
  <c r="Y150"/>
  <c r="V150"/>
  <c r="X151" s="1"/>
  <c r="S150"/>
  <c r="Q150"/>
  <c r="P150"/>
  <c r="O150"/>
  <c r="M150"/>
  <c r="K150"/>
  <c r="I150"/>
  <c r="H150"/>
  <c r="W150" s="1"/>
  <c r="F150"/>
  <c r="E150"/>
  <c r="D150"/>
  <c r="C150"/>
  <c r="AB149"/>
  <c r="AA149"/>
  <c r="Y149"/>
  <c r="V149"/>
  <c r="X150" s="1"/>
  <c r="S149"/>
  <c r="Q149"/>
  <c r="P149"/>
  <c r="R150" s="1"/>
  <c r="O149"/>
  <c r="M149"/>
  <c r="K149"/>
  <c r="I149"/>
  <c r="L150" s="1"/>
  <c r="H149"/>
  <c r="W149" s="1"/>
  <c r="F149"/>
  <c r="E149"/>
  <c r="D149"/>
  <c r="C149"/>
  <c r="AB148"/>
  <c r="AA148"/>
  <c r="Y148"/>
  <c r="V148"/>
  <c r="S148"/>
  <c r="Q148"/>
  <c r="P148"/>
  <c r="O148"/>
  <c r="M148"/>
  <c r="K148"/>
  <c r="I148"/>
  <c r="H148"/>
  <c r="W148" s="1"/>
  <c r="F148"/>
  <c r="E148"/>
  <c r="D148"/>
  <c r="C148"/>
  <c r="AB147"/>
  <c r="AA147"/>
  <c r="Y147"/>
  <c r="V147"/>
  <c r="X148" s="1"/>
  <c r="S147"/>
  <c r="Q147"/>
  <c r="P147"/>
  <c r="R148" s="1"/>
  <c r="O147"/>
  <c r="M147"/>
  <c r="K147"/>
  <c r="I147"/>
  <c r="L148" s="1"/>
  <c r="H147"/>
  <c r="W147" s="1"/>
  <c r="F147"/>
  <c r="E147"/>
  <c r="D147"/>
  <c r="C147"/>
  <c r="AB146"/>
  <c r="AA146"/>
  <c r="Y146"/>
  <c r="V146"/>
  <c r="S146"/>
  <c r="Q146"/>
  <c r="P146"/>
  <c r="O146"/>
  <c r="M146"/>
  <c r="K146"/>
  <c r="I146"/>
  <c r="H146"/>
  <c r="W146" s="1"/>
  <c r="F146"/>
  <c r="E146"/>
  <c r="D146"/>
  <c r="C146"/>
  <c r="AB145"/>
  <c r="AA145"/>
  <c r="Y145"/>
  <c r="V145"/>
  <c r="X146" s="1"/>
  <c r="S145"/>
  <c r="Q145"/>
  <c r="P145"/>
  <c r="R146" s="1"/>
  <c r="O145"/>
  <c r="M145"/>
  <c r="K145"/>
  <c r="I145"/>
  <c r="L146" s="1"/>
  <c r="H145"/>
  <c r="W145" s="1"/>
  <c r="F145"/>
  <c r="E145"/>
  <c r="D145"/>
  <c r="C145"/>
  <c r="AB144"/>
  <c r="AA144"/>
  <c r="Y144"/>
  <c r="V144"/>
  <c r="S144"/>
  <c r="Q144"/>
  <c r="P144"/>
  <c r="O144"/>
  <c r="M144"/>
  <c r="K144"/>
  <c r="I144"/>
  <c r="H144"/>
  <c r="W144" s="1"/>
  <c r="F144"/>
  <c r="E144"/>
  <c r="D144"/>
  <c r="C144"/>
  <c r="AB143"/>
  <c r="AA143"/>
  <c r="Y143"/>
  <c r="V143"/>
  <c r="X144" s="1"/>
  <c r="S143"/>
  <c r="Q143"/>
  <c r="P143"/>
  <c r="R144" s="1"/>
  <c r="O143"/>
  <c r="M143"/>
  <c r="K143"/>
  <c r="I143"/>
  <c r="L144" s="1"/>
  <c r="H143"/>
  <c r="W143" s="1"/>
  <c r="F143"/>
  <c r="E143"/>
  <c r="D143"/>
  <c r="C143"/>
  <c r="AB142"/>
  <c r="AA142"/>
  <c r="Y142"/>
  <c r="V142"/>
  <c r="S142"/>
  <c r="Q142"/>
  <c r="P142"/>
  <c r="O142"/>
  <c r="M142"/>
  <c r="K142"/>
  <c r="I142"/>
  <c r="H142"/>
  <c r="W142" s="1"/>
  <c r="F142"/>
  <c r="E142"/>
  <c r="D142"/>
  <c r="C142"/>
  <c r="AB141"/>
  <c r="AA141"/>
  <c r="Y141"/>
  <c r="V141"/>
  <c r="X142" s="1"/>
  <c r="S141"/>
  <c r="Q141"/>
  <c r="P141"/>
  <c r="R142" s="1"/>
  <c r="O141"/>
  <c r="M141"/>
  <c r="K141"/>
  <c r="I141"/>
  <c r="L142" s="1"/>
  <c r="H141"/>
  <c r="W141" s="1"/>
  <c r="F141"/>
  <c r="E141"/>
  <c r="D141"/>
  <c r="C141"/>
  <c r="AB140"/>
  <c r="AA140"/>
  <c r="Y140"/>
  <c r="V140"/>
  <c r="S140"/>
  <c r="Q140"/>
  <c r="P140"/>
  <c r="O140"/>
  <c r="M140"/>
  <c r="K140"/>
  <c r="I140"/>
  <c r="H140"/>
  <c r="W140" s="1"/>
  <c r="F140"/>
  <c r="E140"/>
  <c r="D140"/>
  <c r="C140"/>
  <c r="AB139"/>
  <c r="AA139"/>
  <c r="Y139"/>
  <c r="V139"/>
  <c r="X140" s="1"/>
  <c r="S139"/>
  <c r="Q139"/>
  <c r="P139"/>
  <c r="R140" s="1"/>
  <c r="O139"/>
  <c r="M139"/>
  <c r="K139"/>
  <c r="I139"/>
  <c r="L140" s="1"/>
  <c r="H139"/>
  <c r="W139" s="1"/>
  <c r="F139"/>
  <c r="E139"/>
  <c r="D139"/>
  <c r="C139"/>
  <c r="AB138"/>
  <c r="AA138"/>
  <c r="Y138"/>
  <c r="V138"/>
  <c r="S138"/>
  <c r="Q138"/>
  <c r="P138"/>
  <c r="O138"/>
  <c r="M138"/>
  <c r="K138"/>
  <c r="I138"/>
  <c r="H138"/>
  <c r="W138" s="1"/>
  <c r="F138"/>
  <c r="E138"/>
  <c r="D138"/>
  <c r="C138"/>
  <c r="AB137"/>
  <c r="AA137"/>
  <c r="Y137"/>
  <c r="V137"/>
  <c r="X138" s="1"/>
  <c r="S137"/>
  <c r="Q137"/>
  <c r="P137"/>
  <c r="R138" s="1"/>
  <c r="O137"/>
  <c r="M137"/>
  <c r="K137"/>
  <c r="I137"/>
  <c r="L138" s="1"/>
  <c r="H137"/>
  <c r="W137" s="1"/>
  <c r="F137"/>
  <c r="E137"/>
  <c r="D137"/>
  <c r="C137"/>
  <c r="AB136"/>
  <c r="AA136"/>
  <c r="Y136"/>
  <c r="V136"/>
  <c r="S136"/>
  <c r="Q136"/>
  <c r="P136"/>
  <c r="O136"/>
  <c r="M136"/>
  <c r="K136"/>
  <c r="I136"/>
  <c r="H136"/>
  <c r="F136"/>
  <c r="E136"/>
  <c r="D136"/>
  <c r="C136"/>
  <c r="AB135"/>
  <c r="AA135"/>
  <c r="Y135"/>
  <c r="V135"/>
  <c r="X136" s="1"/>
  <c r="S135"/>
  <c r="Q135"/>
  <c r="P135"/>
  <c r="R136" s="1"/>
  <c r="O135"/>
  <c r="M135"/>
  <c r="K135"/>
  <c r="I135"/>
  <c r="L136" s="1"/>
  <c r="H135"/>
  <c r="W135" s="1"/>
  <c r="F135"/>
  <c r="E135"/>
  <c r="D135"/>
  <c r="C135"/>
  <c r="AB134"/>
  <c r="AA134"/>
  <c r="Y134"/>
  <c r="V134"/>
  <c r="X135" s="1"/>
  <c r="S134"/>
  <c r="Q134"/>
  <c r="P134"/>
  <c r="R135" s="1"/>
  <c r="O134"/>
  <c r="M134"/>
  <c r="K134"/>
  <c r="I134"/>
  <c r="L135" s="1"/>
  <c r="H134"/>
  <c r="W134" s="1"/>
  <c r="F134"/>
  <c r="E134"/>
  <c r="D134"/>
  <c r="C134"/>
  <c r="AB133"/>
  <c r="AA133"/>
  <c r="Y133"/>
  <c r="V133"/>
  <c r="X134" s="1"/>
  <c r="S133"/>
  <c r="Q133"/>
  <c r="P133"/>
  <c r="R134" s="1"/>
  <c r="O133"/>
  <c r="M133"/>
  <c r="K133"/>
  <c r="I133"/>
  <c r="L134" s="1"/>
  <c r="H133"/>
  <c r="W133" s="1"/>
  <c r="F133"/>
  <c r="E133"/>
  <c r="D133"/>
  <c r="C133"/>
  <c r="AB132"/>
  <c r="AA132"/>
  <c r="Y132"/>
  <c r="V132"/>
  <c r="X133" s="1"/>
  <c r="S132"/>
  <c r="Q132"/>
  <c r="P132"/>
  <c r="R133" s="1"/>
  <c r="O132"/>
  <c r="M132"/>
  <c r="K132"/>
  <c r="I132"/>
  <c r="L133" s="1"/>
  <c r="H132"/>
  <c r="W132" s="1"/>
  <c r="F132"/>
  <c r="E132"/>
  <c r="D132"/>
  <c r="C132"/>
  <c r="AB131"/>
  <c r="AA131"/>
  <c r="Y131"/>
  <c r="V131"/>
  <c r="X132" s="1"/>
  <c r="S131"/>
  <c r="Q131"/>
  <c r="P131"/>
  <c r="R132" s="1"/>
  <c r="O131"/>
  <c r="M131"/>
  <c r="K131"/>
  <c r="I131"/>
  <c r="L132" s="1"/>
  <c r="H131"/>
  <c r="W131" s="1"/>
  <c r="F131"/>
  <c r="E131"/>
  <c r="D131"/>
  <c r="C131"/>
  <c r="AB130"/>
  <c r="AA130"/>
  <c r="Y130"/>
  <c r="V130"/>
  <c r="X131" s="1"/>
  <c r="S130"/>
  <c r="Q130"/>
  <c r="P130"/>
  <c r="R131" s="1"/>
  <c r="O130"/>
  <c r="M130"/>
  <c r="K130"/>
  <c r="I130"/>
  <c r="L131" s="1"/>
  <c r="H130"/>
  <c r="W130" s="1"/>
  <c r="F130"/>
  <c r="E130"/>
  <c r="D130"/>
  <c r="C130"/>
  <c r="AB129"/>
  <c r="AA129"/>
  <c r="Y129"/>
  <c r="V129"/>
  <c r="X130" s="1"/>
  <c r="S129"/>
  <c r="Q129"/>
  <c r="P129"/>
  <c r="R130" s="1"/>
  <c r="O129"/>
  <c r="M129"/>
  <c r="K129"/>
  <c r="I129"/>
  <c r="L130" s="1"/>
  <c r="H129"/>
  <c r="W129" s="1"/>
  <c r="F129"/>
  <c r="E129"/>
  <c r="D129"/>
  <c r="C129"/>
  <c r="AB128"/>
  <c r="AA128"/>
  <c r="Y128"/>
  <c r="V128"/>
  <c r="X129" s="1"/>
  <c r="S128"/>
  <c r="Q128"/>
  <c r="P128"/>
  <c r="R129" s="1"/>
  <c r="O128"/>
  <c r="M128"/>
  <c r="K128"/>
  <c r="I128"/>
  <c r="L129" s="1"/>
  <c r="H128"/>
  <c r="W128" s="1"/>
  <c r="F128"/>
  <c r="E128"/>
  <c r="D128"/>
  <c r="C128"/>
  <c r="AB127"/>
  <c r="AA127"/>
  <c r="Y127"/>
  <c r="V127"/>
  <c r="X128" s="1"/>
  <c r="S127"/>
  <c r="Q127"/>
  <c r="P127"/>
  <c r="R128" s="1"/>
  <c r="O127"/>
  <c r="M127"/>
  <c r="K127"/>
  <c r="I127"/>
  <c r="L128" s="1"/>
  <c r="H127"/>
  <c r="W127" s="1"/>
  <c r="F127"/>
  <c r="E127"/>
  <c r="D127"/>
  <c r="C127"/>
  <c r="AB126"/>
  <c r="AA126"/>
  <c r="Y126"/>
  <c r="V126"/>
  <c r="X127" s="1"/>
  <c r="S126"/>
  <c r="Q126"/>
  <c r="P126"/>
  <c r="R127" s="1"/>
  <c r="O126"/>
  <c r="M126"/>
  <c r="K126"/>
  <c r="I126"/>
  <c r="L127" s="1"/>
  <c r="H126"/>
  <c r="W126" s="1"/>
  <c r="F126"/>
  <c r="E126"/>
  <c r="D126"/>
  <c r="C126"/>
  <c r="AB125"/>
  <c r="AA125"/>
  <c r="Y125"/>
  <c r="V125"/>
  <c r="X126" s="1"/>
  <c r="S125"/>
  <c r="Q125"/>
  <c r="P125"/>
  <c r="R126" s="1"/>
  <c r="O125"/>
  <c r="M125"/>
  <c r="K125"/>
  <c r="I125"/>
  <c r="L126" s="1"/>
  <c r="H125"/>
  <c r="W125" s="1"/>
  <c r="F125"/>
  <c r="E125"/>
  <c r="D125"/>
  <c r="C125"/>
  <c r="AB124"/>
  <c r="AA124"/>
  <c r="Y124"/>
  <c r="V124"/>
  <c r="X125" s="1"/>
  <c r="S124"/>
  <c r="Q124"/>
  <c r="P124"/>
  <c r="R125" s="1"/>
  <c r="O124"/>
  <c r="M124"/>
  <c r="K124"/>
  <c r="I124"/>
  <c r="L125" s="1"/>
  <c r="H124"/>
  <c r="W124" s="1"/>
  <c r="F124"/>
  <c r="E124"/>
  <c r="D124"/>
  <c r="C124"/>
  <c r="AB123"/>
  <c r="AA123"/>
  <c r="Y123"/>
  <c r="V123"/>
  <c r="X124" s="1"/>
  <c r="S123"/>
  <c r="Q123"/>
  <c r="P123"/>
  <c r="R124" s="1"/>
  <c r="O123"/>
  <c r="M123"/>
  <c r="K123"/>
  <c r="I123"/>
  <c r="L124" s="1"/>
  <c r="H123"/>
  <c r="W123" s="1"/>
  <c r="F123"/>
  <c r="E123"/>
  <c r="D123"/>
  <c r="C123"/>
  <c r="AB122"/>
  <c r="AA122"/>
  <c r="Y122"/>
  <c r="V122"/>
  <c r="X123" s="1"/>
  <c r="S122"/>
  <c r="Q122"/>
  <c r="P122"/>
  <c r="R123" s="1"/>
  <c r="O122"/>
  <c r="M122"/>
  <c r="K122"/>
  <c r="I122"/>
  <c r="L123" s="1"/>
  <c r="H122"/>
  <c r="W122" s="1"/>
  <c r="F122"/>
  <c r="E122"/>
  <c r="D122"/>
  <c r="C122"/>
  <c r="AB121"/>
  <c r="AA121"/>
  <c r="Y121"/>
  <c r="V121"/>
  <c r="X122" s="1"/>
  <c r="S121"/>
  <c r="Q121"/>
  <c r="P121"/>
  <c r="R122" s="1"/>
  <c r="O121"/>
  <c r="M121"/>
  <c r="K121"/>
  <c r="I121"/>
  <c r="L122" s="1"/>
  <c r="H121"/>
  <c r="W121" s="1"/>
  <c r="F121"/>
  <c r="E121"/>
  <c r="D121"/>
  <c r="C121"/>
  <c r="AB120"/>
  <c r="AA120"/>
  <c r="Y120"/>
  <c r="V120"/>
  <c r="X121" s="1"/>
  <c r="S120"/>
  <c r="Q120"/>
  <c r="P120"/>
  <c r="R121" s="1"/>
  <c r="O120"/>
  <c r="M120"/>
  <c r="K120"/>
  <c r="I120"/>
  <c r="L121" s="1"/>
  <c r="H120"/>
  <c r="W120" s="1"/>
  <c r="F120"/>
  <c r="E120"/>
  <c r="D120"/>
  <c r="C120"/>
  <c r="AB119"/>
  <c r="AA119"/>
  <c r="Y119"/>
  <c r="V119"/>
  <c r="X120" s="1"/>
  <c r="S119"/>
  <c r="Q119"/>
  <c r="P119"/>
  <c r="R120" s="1"/>
  <c r="O119"/>
  <c r="M119"/>
  <c r="K119"/>
  <c r="I119"/>
  <c r="L120" s="1"/>
  <c r="H119"/>
  <c r="W119" s="1"/>
  <c r="F119"/>
  <c r="E119"/>
  <c r="D119"/>
  <c r="C119"/>
  <c r="AB118"/>
  <c r="AA118"/>
  <c r="Y118"/>
  <c r="V118"/>
  <c r="X119" s="1"/>
  <c r="S118"/>
  <c r="Q118"/>
  <c r="P118"/>
  <c r="R119" s="1"/>
  <c r="O118"/>
  <c r="M118"/>
  <c r="K118"/>
  <c r="I118"/>
  <c r="L119" s="1"/>
  <c r="H118"/>
  <c r="W118" s="1"/>
  <c r="F118"/>
  <c r="E118"/>
  <c r="D118"/>
  <c r="C118"/>
  <c r="AB117"/>
  <c r="AA117"/>
  <c r="Y117"/>
  <c r="V117"/>
  <c r="X118" s="1"/>
  <c r="S117"/>
  <c r="Q117"/>
  <c r="P117"/>
  <c r="R118" s="1"/>
  <c r="O117"/>
  <c r="M117"/>
  <c r="K117"/>
  <c r="I117"/>
  <c r="L118" s="1"/>
  <c r="H117"/>
  <c r="W117" s="1"/>
  <c r="F117"/>
  <c r="E117"/>
  <c r="D117"/>
  <c r="C117"/>
  <c r="AB116"/>
  <c r="AA116"/>
  <c r="Y116"/>
  <c r="V116"/>
  <c r="X117" s="1"/>
  <c r="S116"/>
  <c r="Q116"/>
  <c r="P116"/>
  <c r="R117" s="1"/>
  <c r="O116"/>
  <c r="M116"/>
  <c r="K116"/>
  <c r="I116"/>
  <c r="L117" s="1"/>
  <c r="H116"/>
  <c r="W116" s="1"/>
  <c r="F116"/>
  <c r="E116"/>
  <c r="D116"/>
  <c r="C116"/>
  <c r="AB115"/>
  <c r="AA115"/>
  <c r="Y115"/>
  <c r="V115"/>
  <c r="X116" s="1"/>
  <c r="S115"/>
  <c r="Q115"/>
  <c r="P115"/>
  <c r="R116" s="1"/>
  <c r="O115"/>
  <c r="M115"/>
  <c r="K115"/>
  <c r="I115"/>
  <c r="L116" s="1"/>
  <c r="H115"/>
  <c r="W115" s="1"/>
  <c r="F115"/>
  <c r="E115"/>
  <c r="D115"/>
  <c r="C115"/>
  <c r="AB114"/>
  <c r="AA114"/>
  <c r="Y114"/>
  <c r="V114"/>
  <c r="X115" s="1"/>
  <c r="S114"/>
  <c r="Q114"/>
  <c r="P114"/>
  <c r="R115" s="1"/>
  <c r="O114"/>
  <c r="M114"/>
  <c r="K114"/>
  <c r="I114"/>
  <c r="L115" s="1"/>
  <c r="H114"/>
  <c r="W114" s="1"/>
  <c r="F114"/>
  <c r="E114"/>
  <c r="D114"/>
  <c r="C114"/>
  <c r="AB113"/>
  <c r="AA113"/>
  <c r="Y113"/>
  <c r="V113"/>
  <c r="X114" s="1"/>
  <c r="S113"/>
  <c r="Q113"/>
  <c r="P113"/>
  <c r="R114" s="1"/>
  <c r="O113"/>
  <c r="M113"/>
  <c r="K113"/>
  <c r="I113"/>
  <c r="L114" s="1"/>
  <c r="H113"/>
  <c r="W113" s="1"/>
  <c r="F113"/>
  <c r="E113"/>
  <c r="D113"/>
  <c r="C113"/>
  <c r="AB112"/>
  <c r="AA112"/>
  <c r="Y112"/>
  <c r="V112"/>
  <c r="X113" s="1"/>
  <c r="S112"/>
  <c r="Q112"/>
  <c r="P112"/>
  <c r="R113" s="1"/>
  <c r="O112"/>
  <c r="M112"/>
  <c r="K112"/>
  <c r="I112"/>
  <c r="L113" s="1"/>
  <c r="H112"/>
  <c r="W112" s="1"/>
  <c r="F112"/>
  <c r="E112"/>
  <c r="D112"/>
  <c r="C112"/>
  <c r="AB111"/>
  <c r="AA111"/>
  <c r="Y111"/>
  <c r="V111"/>
  <c r="X112" s="1"/>
  <c r="S111"/>
  <c r="Q111"/>
  <c r="P111"/>
  <c r="R112" s="1"/>
  <c r="O111"/>
  <c r="M111"/>
  <c r="K111"/>
  <c r="I111"/>
  <c r="L112" s="1"/>
  <c r="H111"/>
  <c r="W111" s="1"/>
  <c r="F111"/>
  <c r="E111"/>
  <c r="D111"/>
  <c r="C111"/>
  <c r="AB110"/>
  <c r="AA110"/>
  <c r="Y110"/>
  <c r="V110"/>
  <c r="X111" s="1"/>
  <c r="S110"/>
  <c r="Q110"/>
  <c r="P110"/>
  <c r="R111" s="1"/>
  <c r="O110"/>
  <c r="M110"/>
  <c r="K110"/>
  <c r="I110"/>
  <c r="L111" s="1"/>
  <c r="H110"/>
  <c r="W110" s="1"/>
  <c r="F110"/>
  <c r="E110"/>
  <c r="D110"/>
  <c r="C110"/>
  <c r="AB109"/>
  <c r="AA109"/>
  <c r="Y109"/>
  <c r="V109"/>
  <c r="X110" s="1"/>
  <c r="S109"/>
  <c r="Q109"/>
  <c r="P109"/>
  <c r="R110" s="1"/>
  <c r="O109"/>
  <c r="M109"/>
  <c r="K109"/>
  <c r="I109"/>
  <c r="L110" s="1"/>
  <c r="H109"/>
  <c r="W109" s="1"/>
  <c r="F109"/>
  <c r="E109"/>
  <c r="D109"/>
  <c r="C109"/>
  <c r="AB108"/>
  <c r="AA108"/>
  <c r="Y108"/>
  <c r="V108"/>
  <c r="X109" s="1"/>
  <c r="S108"/>
  <c r="Q108"/>
  <c r="P108"/>
  <c r="R109" s="1"/>
  <c r="O108"/>
  <c r="M108"/>
  <c r="K108"/>
  <c r="I108"/>
  <c r="L109" s="1"/>
  <c r="H108"/>
  <c r="W108" s="1"/>
  <c r="F108"/>
  <c r="E108"/>
  <c r="D108"/>
  <c r="C108"/>
  <c r="AB107"/>
  <c r="AA107"/>
  <c r="Y107"/>
  <c r="V107"/>
  <c r="X108" s="1"/>
  <c r="S107"/>
  <c r="Q107"/>
  <c r="P107"/>
  <c r="R108" s="1"/>
  <c r="O107"/>
  <c r="M107"/>
  <c r="K107"/>
  <c r="I107"/>
  <c r="L108" s="1"/>
  <c r="H107"/>
  <c r="W107" s="1"/>
  <c r="F107"/>
  <c r="E107"/>
  <c r="D107"/>
  <c r="C107"/>
  <c r="AB106"/>
  <c r="AA106"/>
  <c r="Y106"/>
  <c r="V106"/>
  <c r="X107" s="1"/>
  <c r="S106"/>
  <c r="Q106"/>
  <c r="P106"/>
  <c r="R107" s="1"/>
  <c r="O106"/>
  <c r="M106"/>
  <c r="K106"/>
  <c r="I106"/>
  <c r="L107" s="1"/>
  <c r="H106"/>
  <c r="W106" s="1"/>
  <c r="F106"/>
  <c r="E106"/>
  <c r="D106"/>
  <c r="C106"/>
  <c r="AB105"/>
  <c r="AA105"/>
  <c r="Y105"/>
  <c r="V105"/>
  <c r="X106" s="1"/>
  <c r="S105"/>
  <c r="Q105"/>
  <c r="P105"/>
  <c r="R106" s="1"/>
  <c r="O105"/>
  <c r="M105"/>
  <c r="K105"/>
  <c r="I105"/>
  <c r="L106" s="1"/>
  <c r="H105"/>
  <c r="W105" s="1"/>
  <c r="F105"/>
  <c r="E105"/>
  <c r="D105"/>
  <c r="C105"/>
  <c r="G106" l="1"/>
  <c r="N106"/>
  <c r="T108"/>
  <c r="T110"/>
  <c r="T112"/>
  <c r="T114"/>
  <c r="T116"/>
  <c r="T118"/>
  <c r="T120"/>
  <c r="T122"/>
  <c r="T124"/>
  <c r="T126"/>
  <c r="T128"/>
  <c r="T130"/>
  <c r="T132"/>
  <c r="T134"/>
  <c r="T136"/>
  <c r="T138"/>
  <c r="T140"/>
  <c r="T142"/>
  <c r="T144"/>
  <c r="T146"/>
  <c r="T148"/>
  <c r="T150"/>
  <c r="T152"/>
  <c r="T154"/>
  <c r="T156"/>
  <c r="T158"/>
  <c r="T160"/>
  <c r="T162"/>
  <c r="T164"/>
  <c r="T166"/>
  <c r="T168"/>
  <c r="T170"/>
  <c r="T172"/>
  <c r="T174"/>
  <c r="T176"/>
  <c r="T178"/>
  <c r="T180"/>
  <c r="T182"/>
  <c r="T184"/>
  <c r="T186"/>
  <c r="T188"/>
  <c r="T190"/>
  <c r="T192"/>
  <c r="T194"/>
  <c r="T196"/>
  <c r="T198"/>
  <c r="T200"/>
  <c r="R211"/>
  <c r="N211"/>
  <c r="G201"/>
  <c r="N201"/>
  <c r="T201"/>
  <c r="G203"/>
  <c r="N203"/>
  <c r="T203"/>
  <c r="G205"/>
  <c r="N205"/>
  <c r="T205"/>
  <c r="G207"/>
  <c r="N207"/>
  <c r="T207"/>
  <c r="G209"/>
  <c r="N209"/>
  <c r="T209"/>
  <c r="G211"/>
  <c r="X211"/>
  <c r="T211"/>
  <c r="X213"/>
  <c r="T213"/>
  <c r="X215"/>
  <c r="T215"/>
  <c r="X217"/>
  <c r="T217"/>
  <c r="X219"/>
  <c r="T219"/>
  <c r="X221"/>
  <c r="T221"/>
  <c r="T106"/>
  <c r="G108"/>
  <c r="N108"/>
  <c r="G110"/>
  <c r="N110"/>
  <c r="G112"/>
  <c r="N112"/>
  <c r="G114"/>
  <c r="N114"/>
  <c r="G116"/>
  <c r="N116"/>
  <c r="G118"/>
  <c r="N118"/>
  <c r="G120"/>
  <c r="N120"/>
  <c r="G122"/>
  <c r="N122"/>
  <c r="G124"/>
  <c r="N124"/>
  <c r="G126"/>
  <c r="N126"/>
  <c r="G128"/>
  <c r="N128"/>
  <c r="G130"/>
  <c r="N130"/>
  <c r="G132"/>
  <c r="N132"/>
  <c r="G134"/>
  <c r="N134"/>
  <c r="G136"/>
  <c r="N136"/>
  <c r="G138"/>
  <c r="N138"/>
  <c r="G140"/>
  <c r="N140"/>
  <c r="G142"/>
  <c r="N142"/>
  <c r="G144"/>
  <c r="N144"/>
  <c r="G146"/>
  <c r="N146"/>
  <c r="G148"/>
  <c r="N148"/>
  <c r="G150"/>
  <c r="N150"/>
  <c r="G152"/>
  <c r="N152"/>
  <c r="G154"/>
  <c r="N154"/>
  <c r="G156"/>
  <c r="N156"/>
  <c r="G158"/>
  <c r="N158"/>
  <c r="G160"/>
  <c r="N160"/>
  <c r="G162"/>
  <c r="N162"/>
  <c r="G164"/>
  <c r="N164"/>
  <c r="G166"/>
  <c r="N166"/>
  <c r="G168"/>
  <c r="N168"/>
  <c r="G170"/>
  <c r="N170"/>
  <c r="G172"/>
  <c r="N172"/>
  <c r="G174"/>
  <c r="N174"/>
  <c r="G176"/>
  <c r="N176"/>
  <c r="G178"/>
  <c r="N178"/>
  <c r="G180"/>
  <c r="N180"/>
  <c r="G182"/>
  <c r="N182"/>
  <c r="G184"/>
  <c r="N184"/>
  <c r="G186"/>
  <c r="N186"/>
  <c r="G188"/>
  <c r="N188"/>
  <c r="G190"/>
  <c r="N190"/>
  <c r="G192"/>
  <c r="N192"/>
  <c r="G194"/>
  <c r="N194"/>
  <c r="G196"/>
  <c r="N196"/>
  <c r="G198"/>
  <c r="N198"/>
  <c r="G200"/>
  <c r="N200"/>
  <c r="G213"/>
  <c r="N213"/>
  <c r="G215"/>
  <c r="N215"/>
  <c r="G217"/>
  <c r="N217"/>
  <c r="G219"/>
  <c r="N219"/>
  <c r="G221"/>
  <c r="N221"/>
  <c r="G223"/>
  <c r="N223"/>
  <c r="T223"/>
  <c r="G225"/>
  <c r="N225"/>
  <c r="T225"/>
  <c r="G227"/>
  <c r="N227"/>
  <c r="T227"/>
  <c r="G229"/>
  <c r="N229"/>
  <c r="T229"/>
  <c r="G231"/>
  <c r="N231"/>
  <c r="T231"/>
  <c r="G233"/>
  <c r="N233"/>
  <c r="T233"/>
  <c r="G235"/>
  <c r="N235"/>
  <c r="T235"/>
  <c r="G237"/>
  <c r="N237"/>
  <c r="T237"/>
  <c r="G239"/>
  <c r="N239"/>
  <c r="T239"/>
  <c r="G241"/>
  <c r="N241"/>
  <c r="T241"/>
  <c r="G243"/>
  <c r="N243"/>
  <c r="T243"/>
  <c r="G245"/>
  <c r="N245"/>
  <c r="T245"/>
  <c r="G247"/>
  <c r="N247"/>
  <c r="T247"/>
  <c r="G249"/>
  <c r="N249"/>
  <c r="T249"/>
  <c r="G251"/>
  <c r="N251"/>
  <c r="T251"/>
  <c r="G253"/>
  <c r="N253"/>
  <c r="T253"/>
  <c r="G255"/>
  <c r="N255"/>
  <c r="T255"/>
  <c r="G257"/>
  <c r="N257"/>
  <c r="T257"/>
  <c r="G259"/>
  <c r="N259"/>
  <c r="T259"/>
  <c r="G261"/>
  <c r="N261"/>
  <c r="T261"/>
  <c r="G263"/>
  <c r="N263"/>
  <c r="T263"/>
  <c r="G265"/>
  <c r="N265"/>
  <c r="T265"/>
  <c r="G267"/>
  <c r="N267"/>
  <c r="T267"/>
  <c r="G269"/>
  <c r="N269"/>
  <c r="T269"/>
  <c r="G271"/>
  <c r="N271"/>
  <c r="T271"/>
  <c r="G273"/>
  <c r="N273"/>
  <c r="T273"/>
  <c r="G275"/>
  <c r="N275"/>
  <c r="T275"/>
  <c r="G277"/>
  <c r="N277"/>
  <c r="T277"/>
  <c r="G279"/>
  <c r="N279"/>
  <c r="T279"/>
  <c r="G281"/>
  <c r="N281"/>
  <c r="T281"/>
  <c r="G283"/>
  <c r="N283"/>
  <c r="T283"/>
  <c r="G285"/>
  <c r="N285"/>
  <c r="T285"/>
  <c r="G287"/>
  <c r="N287"/>
  <c r="T287"/>
  <c r="G289"/>
  <c r="N289"/>
  <c r="T289"/>
  <c r="G291"/>
  <c r="N291"/>
  <c r="T291"/>
  <c r="G293"/>
  <c r="N293"/>
  <c r="T293"/>
  <c r="G295"/>
  <c r="N295"/>
  <c r="T295"/>
  <c r="G296"/>
  <c r="N296"/>
  <c r="T296"/>
  <c r="G298"/>
  <c r="N298"/>
  <c r="T298"/>
  <c r="G300"/>
  <c r="N300"/>
  <c r="T300"/>
  <c r="G302"/>
  <c r="N302"/>
  <c r="T302"/>
  <c r="G304"/>
  <c r="N304"/>
  <c r="T304"/>
  <c r="U296"/>
  <c r="G297"/>
  <c r="N297"/>
  <c r="T297"/>
  <c r="U298"/>
  <c r="G299"/>
  <c r="N299"/>
  <c r="T299"/>
  <c r="U300"/>
  <c r="G301"/>
  <c r="N301"/>
  <c r="T301"/>
  <c r="U302"/>
  <c r="G303"/>
  <c r="N303"/>
  <c r="T303"/>
  <c r="U304"/>
  <c r="G305"/>
  <c r="N305"/>
  <c r="T305"/>
  <c r="U295"/>
  <c r="U297"/>
  <c r="U299"/>
  <c r="U301"/>
  <c r="U303"/>
  <c r="U305"/>
  <c r="W231"/>
  <c r="U231"/>
  <c r="X232"/>
  <c r="T232"/>
  <c r="X234"/>
  <c r="T234"/>
  <c r="X236"/>
  <c r="T236"/>
  <c r="X238"/>
  <c r="T238"/>
  <c r="X240"/>
  <c r="T240"/>
  <c r="X242"/>
  <c r="T242"/>
  <c r="X244"/>
  <c r="T244"/>
  <c r="X246"/>
  <c r="T246"/>
  <c r="W246"/>
  <c r="U246"/>
  <c r="U201"/>
  <c r="G202"/>
  <c r="N202"/>
  <c r="T202"/>
  <c r="U203"/>
  <c r="G204"/>
  <c r="N204"/>
  <c r="T204"/>
  <c r="U205"/>
  <c r="G206"/>
  <c r="N206"/>
  <c r="T206"/>
  <c r="U207"/>
  <c r="G208"/>
  <c r="N208"/>
  <c r="T208"/>
  <c r="U209"/>
  <c r="G210"/>
  <c r="N210"/>
  <c r="T210"/>
  <c r="U211"/>
  <c r="G212"/>
  <c r="N212"/>
  <c r="T212"/>
  <c r="U213"/>
  <c r="G214"/>
  <c r="N214"/>
  <c r="T214"/>
  <c r="U215"/>
  <c r="G216"/>
  <c r="N216"/>
  <c r="T216"/>
  <c r="U217"/>
  <c r="G218"/>
  <c r="N218"/>
  <c r="T218"/>
  <c r="U219"/>
  <c r="G220"/>
  <c r="N220"/>
  <c r="T220"/>
  <c r="U221"/>
  <c r="G222"/>
  <c r="N222"/>
  <c r="T222"/>
  <c r="U223"/>
  <c r="G224"/>
  <c r="N224"/>
  <c r="T224"/>
  <c r="U225"/>
  <c r="G226"/>
  <c r="N226"/>
  <c r="T226"/>
  <c r="U227"/>
  <c r="G228"/>
  <c r="N228"/>
  <c r="T228"/>
  <c r="U229"/>
  <c r="G230"/>
  <c r="N230"/>
  <c r="T230"/>
  <c r="U232"/>
  <c r="U234"/>
  <c r="U236"/>
  <c r="U238"/>
  <c r="U240"/>
  <c r="U242"/>
  <c r="U244"/>
  <c r="L232"/>
  <c r="G232"/>
  <c r="R232"/>
  <c r="N232"/>
  <c r="L234"/>
  <c r="G234"/>
  <c r="R234"/>
  <c r="N234"/>
  <c r="L236"/>
  <c r="G236"/>
  <c r="R236"/>
  <c r="N236"/>
  <c r="L238"/>
  <c r="G238"/>
  <c r="R238"/>
  <c r="N238"/>
  <c r="L240"/>
  <c r="G240"/>
  <c r="R240"/>
  <c r="N240"/>
  <c r="L242"/>
  <c r="G242"/>
  <c r="R242"/>
  <c r="N242"/>
  <c r="L244"/>
  <c r="G244"/>
  <c r="R244"/>
  <c r="N244"/>
  <c r="L246"/>
  <c r="G246"/>
  <c r="R246"/>
  <c r="N246"/>
  <c r="U200"/>
  <c r="U202"/>
  <c r="U204"/>
  <c r="U206"/>
  <c r="U208"/>
  <c r="U210"/>
  <c r="U212"/>
  <c r="U214"/>
  <c r="U216"/>
  <c r="U218"/>
  <c r="U220"/>
  <c r="U222"/>
  <c r="U224"/>
  <c r="U226"/>
  <c r="U228"/>
  <c r="U230"/>
  <c r="U233"/>
  <c r="U235"/>
  <c r="U237"/>
  <c r="U239"/>
  <c r="U241"/>
  <c r="U243"/>
  <c r="U245"/>
  <c r="U247"/>
  <c r="G248"/>
  <c r="N248"/>
  <c r="T248"/>
  <c r="U249"/>
  <c r="G250"/>
  <c r="N250"/>
  <c r="T250"/>
  <c r="U251"/>
  <c r="G252"/>
  <c r="N252"/>
  <c r="T252"/>
  <c r="U253"/>
  <c r="G254"/>
  <c r="N254"/>
  <c r="T254"/>
  <c r="U255"/>
  <c r="G256"/>
  <c r="N256"/>
  <c r="T256"/>
  <c r="U257"/>
  <c r="G258"/>
  <c r="N258"/>
  <c r="T258"/>
  <c r="U259"/>
  <c r="G260"/>
  <c r="N260"/>
  <c r="T260"/>
  <c r="U261"/>
  <c r="G262"/>
  <c r="N262"/>
  <c r="T262"/>
  <c r="U263"/>
  <c r="G264"/>
  <c r="N264"/>
  <c r="T264"/>
  <c r="U265"/>
  <c r="G266"/>
  <c r="N266"/>
  <c r="T266"/>
  <c r="U267"/>
  <c r="G268"/>
  <c r="N268"/>
  <c r="T268"/>
  <c r="U269"/>
  <c r="G270"/>
  <c r="N270"/>
  <c r="T270"/>
  <c r="U271"/>
  <c r="G272"/>
  <c r="N272"/>
  <c r="T272"/>
  <c r="U273"/>
  <c r="G274"/>
  <c r="N274"/>
  <c r="T274"/>
  <c r="U275"/>
  <c r="G276"/>
  <c r="N276"/>
  <c r="T276"/>
  <c r="U277"/>
  <c r="G278"/>
  <c r="N278"/>
  <c r="T278"/>
  <c r="U279"/>
  <c r="G280"/>
  <c r="N280"/>
  <c r="T280"/>
  <c r="U281"/>
  <c r="G282"/>
  <c r="N282"/>
  <c r="T282"/>
  <c r="U283"/>
  <c r="G284"/>
  <c r="N284"/>
  <c r="T284"/>
  <c r="U285"/>
  <c r="G286"/>
  <c r="N286"/>
  <c r="T286"/>
  <c r="U287"/>
  <c r="G288"/>
  <c r="N288"/>
  <c r="T288"/>
  <c r="U289"/>
  <c r="G290"/>
  <c r="N290"/>
  <c r="T290"/>
  <c r="U291"/>
  <c r="G292"/>
  <c r="N292"/>
  <c r="T292"/>
  <c r="U293"/>
  <c r="G294"/>
  <c r="N294"/>
  <c r="T294"/>
  <c r="U248"/>
  <c r="U250"/>
  <c r="U252"/>
  <c r="U254"/>
  <c r="U256"/>
  <c r="U258"/>
  <c r="U260"/>
  <c r="U262"/>
  <c r="U264"/>
  <c r="U266"/>
  <c r="U268"/>
  <c r="U270"/>
  <c r="U272"/>
  <c r="U274"/>
  <c r="U276"/>
  <c r="U278"/>
  <c r="U280"/>
  <c r="U282"/>
  <c r="U284"/>
  <c r="U286"/>
  <c r="U288"/>
  <c r="U290"/>
  <c r="U292"/>
  <c r="U294"/>
  <c r="W136"/>
  <c r="U136"/>
  <c r="X137"/>
  <c r="T137"/>
  <c r="X139"/>
  <c r="T139"/>
  <c r="X141"/>
  <c r="T141"/>
  <c r="X143"/>
  <c r="T143"/>
  <c r="X145"/>
  <c r="T145"/>
  <c r="X147"/>
  <c r="T147"/>
  <c r="X149"/>
  <c r="T149"/>
  <c r="U106"/>
  <c r="G107"/>
  <c r="N107"/>
  <c r="T107"/>
  <c r="U108"/>
  <c r="G109"/>
  <c r="N109"/>
  <c r="T109"/>
  <c r="U110"/>
  <c r="G111"/>
  <c r="N111"/>
  <c r="T111"/>
  <c r="U112"/>
  <c r="G113"/>
  <c r="N113"/>
  <c r="T113"/>
  <c r="U114"/>
  <c r="G115"/>
  <c r="N115"/>
  <c r="T115"/>
  <c r="U116"/>
  <c r="G117"/>
  <c r="N117"/>
  <c r="T117"/>
  <c r="U118"/>
  <c r="G119"/>
  <c r="N119"/>
  <c r="T119"/>
  <c r="U120"/>
  <c r="G121"/>
  <c r="N121"/>
  <c r="T121"/>
  <c r="U122"/>
  <c r="G123"/>
  <c r="N123"/>
  <c r="T123"/>
  <c r="U124"/>
  <c r="G125"/>
  <c r="N125"/>
  <c r="T125"/>
  <c r="U126"/>
  <c r="G127"/>
  <c r="N127"/>
  <c r="T127"/>
  <c r="U128"/>
  <c r="G129"/>
  <c r="N129"/>
  <c r="T129"/>
  <c r="U130"/>
  <c r="G131"/>
  <c r="N131"/>
  <c r="T131"/>
  <c r="U132"/>
  <c r="G133"/>
  <c r="N133"/>
  <c r="T133"/>
  <c r="U134"/>
  <c r="G135"/>
  <c r="N135"/>
  <c r="T135"/>
  <c r="U137"/>
  <c r="U139"/>
  <c r="U141"/>
  <c r="U143"/>
  <c r="U145"/>
  <c r="U147"/>
  <c r="U149"/>
  <c r="L137"/>
  <c r="G137"/>
  <c r="R137"/>
  <c r="N137"/>
  <c r="L139"/>
  <c r="G139"/>
  <c r="R139"/>
  <c r="N139"/>
  <c r="L141"/>
  <c r="G141"/>
  <c r="R141"/>
  <c r="N141"/>
  <c r="L143"/>
  <c r="G143"/>
  <c r="R143"/>
  <c r="N143"/>
  <c r="L145"/>
  <c r="G145"/>
  <c r="R145"/>
  <c r="N145"/>
  <c r="L147"/>
  <c r="G147"/>
  <c r="R147"/>
  <c r="N147"/>
  <c r="L149"/>
  <c r="G149"/>
  <c r="R149"/>
  <c r="N149"/>
  <c r="L151"/>
  <c r="G151"/>
  <c r="R151"/>
  <c r="N151"/>
  <c r="U105"/>
  <c r="U107"/>
  <c r="U109"/>
  <c r="U111"/>
  <c r="U113"/>
  <c r="U115"/>
  <c r="U117"/>
  <c r="U119"/>
  <c r="U121"/>
  <c r="U123"/>
  <c r="U125"/>
  <c r="U127"/>
  <c r="U129"/>
  <c r="U131"/>
  <c r="U133"/>
  <c r="U135"/>
  <c r="U138"/>
  <c r="U140"/>
  <c r="U142"/>
  <c r="U144"/>
  <c r="U146"/>
  <c r="U148"/>
  <c r="U150"/>
  <c r="T151"/>
  <c r="U152"/>
  <c r="G153"/>
  <c r="N153"/>
  <c r="T153"/>
  <c r="U154"/>
  <c r="G155"/>
  <c r="N155"/>
  <c r="T155"/>
  <c r="U156"/>
  <c r="G157"/>
  <c r="N157"/>
  <c r="T157"/>
  <c r="U158"/>
  <c r="G159"/>
  <c r="N159"/>
  <c r="T159"/>
  <c r="U160"/>
  <c r="G161"/>
  <c r="N161"/>
  <c r="T161"/>
  <c r="U162"/>
  <c r="G163"/>
  <c r="N163"/>
  <c r="T163"/>
  <c r="U164"/>
  <c r="G165"/>
  <c r="N165"/>
  <c r="T165"/>
  <c r="U166"/>
  <c r="G167"/>
  <c r="N167"/>
  <c r="T167"/>
  <c r="U168"/>
  <c r="G169"/>
  <c r="N169"/>
  <c r="T169"/>
  <c r="U170"/>
  <c r="G171"/>
  <c r="N171"/>
  <c r="T171"/>
  <c r="U172"/>
  <c r="G173"/>
  <c r="N173"/>
  <c r="T173"/>
  <c r="U174"/>
  <c r="G175"/>
  <c r="N175"/>
  <c r="T175"/>
  <c r="U176"/>
  <c r="G177"/>
  <c r="N177"/>
  <c r="T177"/>
  <c r="U178"/>
  <c r="G179"/>
  <c r="N179"/>
  <c r="T179"/>
  <c r="U180"/>
  <c r="G181"/>
  <c r="N181"/>
  <c r="T181"/>
  <c r="U182"/>
  <c r="G183"/>
  <c r="N183"/>
  <c r="T183"/>
  <c r="U184"/>
  <c r="G185"/>
  <c r="N185"/>
  <c r="T185"/>
  <c r="U186"/>
  <c r="G187"/>
  <c r="N187"/>
  <c r="T187"/>
  <c r="U188"/>
  <c r="G189"/>
  <c r="N189"/>
  <c r="T189"/>
  <c r="U190"/>
  <c r="G191"/>
  <c r="N191"/>
  <c r="T191"/>
  <c r="U192"/>
  <c r="G193"/>
  <c r="N193"/>
  <c r="T193"/>
  <c r="U194"/>
  <c r="G195"/>
  <c r="N195"/>
  <c r="T195"/>
  <c r="U196"/>
  <c r="G197"/>
  <c r="N197"/>
  <c r="T197"/>
  <c r="U198"/>
  <c r="G199"/>
  <c r="N199"/>
  <c r="T199"/>
  <c r="U151"/>
  <c r="U153"/>
  <c r="U155"/>
  <c r="U157"/>
  <c r="U159"/>
  <c r="U161"/>
  <c r="U163"/>
  <c r="U165"/>
  <c r="U167"/>
  <c r="U169"/>
  <c r="U171"/>
  <c r="U173"/>
  <c r="U175"/>
  <c r="U177"/>
  <c r="U179"/>
  <c r="U181"/>
  <c r="U183"/>
  <c r="U185"/>
  <c r="U187"/>
  <c r="U189"/>
  <c r="U191"/>
  <c r="U193"/>
  <c r="U195"/>
  <c r="U197"/>
  <c r="U199"/>
  <c r="Y104" l="1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H104"/>
  <c r="U104" s="1"/>
  <c r="H103"/>
  <c r="U103" s="1"/>
  <c r="H102"/>
  <c r="U102" s="1"/>
  <c r="H101"/>
  <c r="U101" s="1"/>
  <c r="H100"/>
  <c r="U100" s="1"/>
  <c r="H99"/>
  <c r="U99" s="1"/>
  <c r="H98"/>
  <c r="U98" s="1"/>
  <c r="H97"/>
  <c r="U97" s="1"/>
  <c r="H96"/>
  <c r="U96" s="1"/>
  <c r="H95"/>
  <c r="U95" s="1"/>
  <c r="H94"/>
  <c r="U94" s="1"/>
  <c r="H93"/>
  <c r="U93" s="1"/>
  <c r="H92"/>
  <c r="U92" s="1"/>
  <c r="H91"/>
  <c r="U91" s="1"/>
  <c r="H90"/>
  <c r="U90" s="1"/>
  <c r="H89"/>
  <c r="U89" s="1"/>
  <c r="H88"/>
  <c r="U88" s="1"/>
  <c r="H87"/>
  <c r="U87" s="1"/>
  <c r="H86"/>
  <c r="U86" s="1"/>
  <c r="H85"/>
  <c r="U85" s="1"/>
  <c r="H84"/>
  <c r="U84" s="1"/>
  <c r="H83"/>
  <c r="U83" s="1"/>
  <c r="H82"/>
  <c r="U82" s="1"/>
  <c r="H81"/>
  <c r="U81" s="1"/>
  <c r="H80"/>
  <c r="U80" s="1"/>
  <c r="H79"/>
  <c r="U79" s="1"/>
  <c r="H78"/>
  <c r="U78" s="1"/>
  <c r="H77"/>
  <c r="U77" s="1"/>
  <c r="H76"/>
  <c r="U76" s="1"/>
  <c r="H75"/>
  <c r="U75" s="1"/>
  <c r="H74"/>
  <c r="U74" s="1"/>
  <c r="H73"/>
  <c r="U73" s="1"/>
  <c r="H72"/>
  <c r="U72" s="1"/>
  <c r="H71"/>
  <c r="U71" s="1"/>
  <c r="H70"/>
  <c r="U70" s="1"/>
  <c r="H69"/>
  <c r="U69" s="1"/>
  <c r="H68"/>
  <c r="U68" s="1"/>
  <c r="H67"/>
  <c r="U67" s="1"/>
  <c r="H66"/>
  <c r="U66" s="1"/>
  <c r="H65"/>
  <c r="U65" s="1"/>
  <c r="H64"/>
  <c r="U64" s="1"/>
  <c r="H63"/>
  <c r="U63" s="1"/>
  <c r="H62"/>
  <c r="U62" s="1"/>
  <c r="H61"/>
  <c r="U61" s="1"/>
  <c r="H60"/>
  <c r="U60" s="1"/>
  <c r="H59"/>
  <c r="U59" s="1"/>
  <c r="H58"/>
  <c r="U58" s="1"/>
  <c r="H57"/>
  <c r="U57" s="1"/>
  <c r="H56"/>
  <c r="U56" s="1"/>
  <c r="H55"/>
  <c r="U55" s="1"/>
  <c r="H54"/>
  <c r="U54" s="1"/>
  <c r="H53"/>
  <c r="U53" s="1"/>
  <c r="H52"/>
  <c r="U52" s="1"/>
  <c r="H51"/>
  <c r="U51" s="1"/>
  <c r="H50"/>
  <c r="U50" s="1"/>
  <c r="H49"/>
  <c r="U49" s="1"/>
  <c r="H48"/>
  <c r="U48" s="1"/>
  <c r="H47"/>
  <c r="U47" s="1"/>
  <c r="H46"/>
  <c r="U46" s="1"/>
  <c r="H45"/>
  <c r="U45" s="1"/>
  <c r="H44"/>
  <c r="U44" s="1"/>
  <c r="H43"/>
  <c r="U43" s="1"/>
  <c r="H42"/>
  <c r="U42" s="1"/>
  <c r="H41"/>
  <c r="U41" s="1"/>
  <c r="H40"/>
  <c r="U40" s="1"/>
  <c r="H39"/>
  <c r="U39" s="1"/>
  <c r="H38"/>
  <c r="U38" s="1"/>
  <c r="H37"/>
  <c r="U37" s="1"/>
  <c r="H36"/>
  <c r="U36" s="1"/>
  <c r="H35"/>
  <c r="U35" s="1"/>
  <c r="H34"/>
  <c r="U34" s="1"/>
  <c r="H33"/>
  <c r="U33" s="1"/>
  <c r="H32"/>
  <c r="U32" s="1"/>
  <c r="H31"/>
  <c r="U31" s="1"/>
  <c r="H30"/>
  <c r="U30" s="1"/>
  <c r="H29"/>
  <c r="U29" s="1"/>
  <c r="H28"/>
  <c r="U28" s="1"/>
  <c r="H27"/>
  <c r="U27" s="1"/>
  <c r="H26"/>
  <c r="U26" s="1"/>
  <c r="H25"/>
  <c r="U25" s="1"/>
  <c r="H24"/>
  <c r="U24" s="1"/>
  <c r="H23"/>
  <c r="U23" s="1"/>
  <c r="H22"/>
  <c r="U22" s="1"/>
  <c r="H21"/>
  <c r="U21" s="1"/>
  <c r="H20"/>
  <c r="U20" s="1"/>
  <c r="T8"/>
  <c r="T7"/>
  <c r="X8"/>
  <c r="X7"/>
  <c r="R8"/>
  <c r="R7"/>
  <c r="L8"/>
  <c r="Y8" s="1"/>
  <c r="Z8" s="1"/>
  <c r="L7"/>
  <c r="Y7" s="1"/>
  <c r="Z7" s="1"/>
  <c r="X6"/>
  <c r="AD105"/>
  <c r="AH105"/>
  <c r="AJ105"/>
  <c r="AJ106"/>
  <c r="AI105"/>
  <c r="AE105"/>
  <c r="AF105"/>
  <c r="AF106"/>
  <c r="R6"/>
  <c r="O6" l="1"/>
  <c r="K5"/>
  <c r="H6" s="1"/>
  <c r="AD106"/>
  <c r="AK106"/>
  <c r="AL106"/>
  <c r="AM106"/>
  <c r="AL105"/>
  <c r="AG105"/>
  <c r="D67"/>
  <c r="D81"/>
  <c r="AH106"/>
  <c r="D103"/>
  <c r="D45"/>
  <c r="D23"/>
  <c r="AK105"/>
  <c r="AM105"/>
  <c r="D37" l="1"/>
  <c r="U6"/>
  <c r="D89"/>
  <c r="D59"/>
  <c r="G6"/>
  <c r="AI106"/>
  <c r="AG106"/>
  <c r="AE106"/>
  <c r="E104"/>
  <c r="E102"/>
  <c r="E100"/>
  <c r="E98"/>
  <c r="E96"/>
  <c r="E94"/>
  <c r="E92"/>
  <c r="E90"/>
  <c r="E88"/>
  <c r="E86"/>
  <c r="E82"/>
  <c r="E80"/>
  <c r="E78"/>
  <c r="E76"/>
  <c r="E74"/>
  <c r="E72"/>
  <c r="D71"/>
  <c r="E70"/>
  <c r="D69"/>
  <c r="E68"/>
  <c r="E67"/>
  <c r="E65"/>
  <c r="E63"/>
  <c r="E60"/>
  <c r="E58"/>
  <c r="D57"/>
  <c r="E56"/>
  <c r="E54"/>
  <c r="E52"/>
  <c r="E50"/>
  <c r="D49"/>
  <c r="E48"/>
  <c r="D47"/>
  <c r="E46"/>
  <c r="E45"/>
  <c r="E43"/>
  <c r="E41"/>
  <c r="D5"/>
  <c r="E6"/>
  <c r="L6"/>
  <c r="D7"/>
  <c r="D8"/>
  <c r="D9"/>
  <c r="D10"/>
  <c r="D11"/>
  <c r="D12"/>
  <c r="D13"/>
  <c r="D14"/>
  <c r="D15"/>
  <c r="D16"/>
  <c r="D17"/>
  <c r="D18"/>
  <c r="D19"/>
  <c r="D20"/>
  <c r="D21"/>
  <c r="D22"/>
  <c r="M23" s="1"/>
  <c r="D24"/>
  <c r="D25"/>
  <c r="D26"/>
  <c r="D27"/>
  <c r="D28"/>
  <c r="D29"/>
  <c r="D30"/>
  <c r="D31"/>
  <c r="D32"/>
  <c r="D33"/>
  <c r="D34"/>
  <c r="D35"/>
  <c r="D36"/>
  <c r="M37" s="1"/>
  <c r="D38"/>
  <c r="D39"/>
  <c r="D40"/>
  <c r="S46" l="1"/>
  <c r="S68"/>
  <c r="M39"/>
  <c r="M36"/>
  <c r="M34"/>
  <c r="M32"/>
  <c r="M40"/>
  <c r="M35"/>
  <c r="M33"/>
  <c r="M31"/>
  <c r="M29"/>
  <c r="M27"/>
  <c r="M25"/>
  <c r="M22"/>
  <c r="M20"/>
  <c r="M18"/>
  <c r="M16"/>
  <c r="M38"/>
  <c r="M30"/>
  <c r="M28"/>
  <c r="M26"/>
  <c r="M21"/>
  <c r="M19"/>
  <c r="M24"/>
  <c r="M17"/>
  <c r="M15"/>
  <c r="M13"/>
  <c r="M11"/>
  <c r="M9"/>
  <c r="M14"/>
  <c r="M12"/>
  <c r="M10"/>
  <c r="M8"/>
  <c r="AN105"/>
  <c r="AN106"/>
  <c r="E5"/>
  <c r="C9"/>
  <c r="C29"/>
  <c r="C25"/>
  <c r="C21"/>
  <c r="E25"/>
  <c r="C35"/>
  <c r="C5"/>
  <c r="E15"/>
  <c r="D6"/>
  <c r="M7" s="1"/>
  <c r="C22"/>
  <c r="E24"/>
  <c r="S25" s="1"/>
  <c r="C6"/>
  <c r="E27"/>
  <c r="C31"/>
  <c r="C39"/>
  <c r="E29"/>
  <c r="E31"/>
  <c r="E33"/>
  <c r="E35"/>
  <c r="E37"/>
  <c r="E39"/>
  <c r="C27"/>
  <c r="C33"/>
  <c r="C37"/>
  <c r="C23"/>
  <c r="C15"/>
  <c r="C7"/>
  <c r="E17"/>
  <c r="E11"/>
  <c r="E23"/>
  <c r="E9"/>
  <c r="E7"/>
  <c r="E21"/>
  <c r="C13"/>
  <c r="E8"/>
  <c r="E12"/>
  <c r="C12"/>
  <c r="E10"/>
  <c r="E14"/>
  <c r="C18"/>
  <c r="C8"/>
  <c r="E16"/>
  <c r="S17" s="1"/>
  <c r="E18"/>
  <c r="C10"/>
  <c r="C14"/>
  <c r="E22"/>
  <c r="S23" s="1"/>
  <c r="C16"/>
  <c r="C20"/>
  <c r="C32"/>
  <c r="F33" s="1"/>
  <c r="C36"/>
  <c r="F37" s="1"/>
  <c r="C34"/>
  <c r="C38"/>
  <c r="E19"/>
  <c r="E13"/>
  <c r="C11"/>
  <c r="F12" s="1"/>
  <c r="C43"/>
  <c r="C62"/>
  <c r="C65"/>
  <c r="C88"/>
  <c r="C92"/>
  <c r="C96"/>
  <c r="C100"/>
  <c r="C104"/>
  <c r="E38"/>
  <c r="C58"/>
  <c r="C74"/>
  <c r="C78"/>
  <c r="C82"/>
  <c r="C86"/>
  <c r="C90"/>
  <c r="C94"/>
  <c r="C98"/>
  <c r="C102"/>
  <c r="C30"/>
  <c r="F31" s="1"/>
  <c r="E32"/>
  <c r="E30"/>
  <c r="E36"/>
  <c r="C52"/>
  <c r="C56"/>
  <c r="C63"/>
  <c r="C67"/>
  <c r="C68"/>
  <c r="C70"/>
  <c r="C72"/>
  <c r="C76"/>
  <c r="C80"/>
  <c r="C84"/>
  <c r="C85"/>
  <c r="E85"/>
  <c r="S86" s="1"/>
  <c r="D86"/>
  <c r="C87"/>
  <c r="F88" s="1"/>
  <c r="E87"/>
  <c r="S88" s="1"/>
  <c r="D88"/>
  <c r="M89" s="1"/>
  <c r="C89"/>
  <c r="F90" s="1"/>
  <c r="E89"/>
  <c r="S90" s="1"/>
  <c r="D91"/>
  <c r="D93"/>
  <c r="D101"/>
  <c r="E91"/>
  <c r="S92" s="1"/>
  <c r="C91"/>
  <c r="F92" s="1"/>
  <c r="E93"/>
  <c r="S94" s="1"/>
  <c r="C93"/>
  <c r="E95"/>
  <c r="S96" s="1"/>
  <c r="C95"/>
  <c r="E97"/>
  <c r="S98" s="1"/>
  <c r="C97"/>
  <c r="F98" s="1"/>
  <c r="E99"/>
  <c r="S100" s="1"/>
  <c r="C99"/>
  <c r="F100" s="1"/>
  <c r="E101"/>
  <c r="S102" s="1"/>
  <c r="C101"/>
  <c r="E103"/>
  <c r="S104" s="1"/>
  <c r="C103"/>
  <c r="E84"/>
  <c r="S85" s="1"/>
  <c r="D85"/>
  <c r="M86" s="1"/>
  <c r="D87"/>
  <c r="M88" s="1"/>
  <c r="D95"/>
  <c r="D97"/>
  <c r="D99"/>
  <c r="D90"/>
  <c r="D92"/>
  <c r="D94"/>
  <c r="D96"/>
  <c r="D98"/>
  <c r="D100"/>
  <c r="M101" s="1"/>
  <c r="D102"/>
  <c r="M103" s="1"/>
  <c r="D104"/>
  <c r="M104" s="1"/>
  <c r="E69"/>
  <c r="S70" s="1"/>
  <c r="C69"/>
  <c r="E71"/>
  <c r="S72" s="1"/>
  <c r="C71"/>
  <c r="F72" s="1"/>
  <c r="E73"/>
  <c r="S74" s="1"/>
  <c r="C73"/>
  <c r="F74" s="1"/>
  <c r="E75"/>
  <c r="S76" s="1"/>
  <c r="C75"/>
  <c r="E77"/>
  <c r="S78" s="1"/>
  <c r="C77"/>
  <c r="E20"/>
  <c r="S21" s="1"/>
  <c r="C24"/>
  <c r="F25" s="1"/>
  <c r="C28"/>
  <c r="F29" s="1"/>
  <c r="C40"/>
  <c r="C26"/>
  <c r="E34"/>
  <c r="E26"/>
  <c r="S27" s="1"/>
  <c r="E28"/>
  <c r="S29" s="1"/>
  <c r="E40"/>
  <c r="S41" s="1"/>
  <c r="C41"/>
  <c r="C45"/>
  <c r="C46"/>
  <c r="C48"/>
  <c r="C50"/>
  <c r="C54"/>
  <c r="C60"/>
  <c r="E62"/>
  <c r="S63" s="1"/>
  <c r="D63"/>
  <c r="C64"/>
  <c r="E64"/>
  <c r="S65" s="1"/>
  <c r="D65"/>
  <c r="C66"/>
  <c r="E66"/>
  <c r="S67" s="1"/>
  <c r="D73"/>
  <c r="D75"/>
  <c r="D77"/>
  <c r="D64"/>
  <c r="M65" s="1"/>
  <c r="D66"/>
  <c r="M67" s="1"/>
  <c r="D68"/>
  <c r="D70"/>
  <c r="M71" s="1"/>
  <c r="D72"/>
  <c r="D74"/>
  <c r="D76"/>
  <c r="D78"/>
  <c r="C79"/>
  <c r="E79"/>
  <c r="S80" s="1"/>
  <c r="D80"/>
  <c r="M81" s="1"/>
  <c r="C81"/>
  <c r="F82" s="1"/>
  <c r="E81"/>
  <c r="S82" s="1"/>
  <c r="D82"/>
  <c r="C83"/>
  <c r="F84" s="1"/>
  <c r="E83"/>
  <c r="D84"/>
  <c r="D79"/>
  <c r="D83"/>
  <c r="E47"/>
  <c r="S48" s="1"/>
  <c r="C47"/>
  <c r="E49"/>
  <c r="S50" s="1"/>
  <c r="C49"/>
  <c r="E51"/>
  <c r="S52" s="1"/>
  <c r="C51"/>
  <c r="E53"/>
  <c r="S54" s="1"/>
  <c r="C53"/>
  <c r="F54" s="1"/>
  <c r="E55"/>
  <c r="S56" s="1"/>
  <c r="C55"/>
  <c r="F56" s="1"/>
  <c r="E57"/>
  <c r="S58" s="1"/>
  <c r="C57"/>
  <c r="F58" s="1"/>
  <c r="C17"/>
  <c r="F18" s="1"/>
  <c r="C19"/>
  <c r="D41"/>
  <c r="C42"/>
  <c r="E42"/>
  <c r="S43" s="1"/>
  <c r="D43"/>
  <c r="C44"/>
  <c r="E44"/>
  <c r="S45" s="1"/>
  <c r="D51"/>
  <c r="D53"/>
  <c r="D55"/>
  <c r="D42"/>
  <c r="M43" s="1"/>
  <c r="D44"/>
  <c r="M45" s="1"/>
  <c r="D46"/>
  <c r="D48"/>
  <c r="M49" s="1"/>
  <c r="D50"/>
  <c r="D52"/>
  <c r="D54"/>
  <c r="D56"/>
  <c r="M57" s="1"/>
  <c r="D58"/>
  <c r="M59" s="1"/>
  <c r="C59"/>
  <c r="F60" s="1"/>
  <c r="E59"/>
  <c r="S60" s="1"/>
  <c r="D60"/>
  <c r="C61"/>
  <c r="F62" s="1"/>
  <c r="E61"/>
  <c r="D62"/>
  <c r="D61"/>
  <c r="S9" l="1"/>
  <c r="S35"/>
  <c r="S37"/>
  <c r="S33"/>
  <c r="S15"/>
  <c r="S22"/>
  <c r="S10"/>
  <c r="S12"/>
  <c r="S62"/>
  <c r="S84"/>
  <c r="S31"/>
  <c r="S39"/>
  <c r="S14"/>
  <c r="S11"/>
  <c r="S13"/>
  <c r="S8"/>
  <c r="S24"/>
  <c r="S18"/>
  <c r="S38"/>
  <c r="S34"/>
  <c r="S30"/>
  <c r="S16"/>
  <c r="S99"/>
  <c r="S91"/>
  <c r="S81"/>
  <c r="S73"/>
  <c r="S69"/>
  <c r="S61"/>
  <c r="S51"/>
  <c r="S47"/>
  <c r="S101"/>
  <c r="S93"/>
  <c r="S83"/>
  <c r="S75"/>
  <c r="S64"/>
  <c r="S57"/>
  <c r="S7"/>
  <c r="S20"/>
  <c r="S19"/>
  <c r="S40"/>
  <c r="S36"/>
  <c r="S32"/>
  <c r="S28"/>
  <c r="S26"/>
  <c r="S103"/>
  <c r="S95"/>
  <c r="S87"/>
  <c r="S77"/>
  <c r="S71"/>
  <c r="S66"/>
  <c r="S55"/>
  <c r="S49"/>
  <c r="S44"/>
  <c r="S97"/>
  <c r="S89"/>
  <c r="S79"/>
  <c r="S59"/>
  <c r="S53"/>
  <c r="S42"/>
  <c r="F48"/>
  <c r="M63"/>
  <c r="M55"/>
  <c r="F43"/>
  <c r="F20"/>
  <c r="F52"/>
  <c r="F50"/>
  <c r="M85"/>
  <c r="F80"/>
  <c r="M77"/>
  <c r="M73"/>
  <c r="F65"/>
  <c r="F46"/>
  <c r="F27"/>
  <c r="M99"/>
  <c r="M95"/>
  <c r="F85"/>
  <c r="F68"/>
  <c r="F35"/>
  <c r="F15"/>
  <c r="F9"/>
  <c r="F13"/>
  <c r="F22"/>
  <c r="M84"/>
  <c r="F77"/>
  <c r="F71"/>
  <c r="F103"/>
  <c r="F95"/>
  <c r="F97"/>
  <c r="F89"/>
  <c r="F63"/>
  <c r="F55"/>
  <c r="F45"/>
  <c r="F67"/>
  <c r="F61"/>
  <c r="F51"/>
  <c r="F47"/>
  <c r="F42"/>
  <c r="F41"/>
  <c r="F78"/>
  <c r="F76"/>
  <c r="F70"/>
  <c r="F104"/>
  <c r="F102"/>
  <c r="F96"/>
  <c r="F94"/>
  <c r="F86"/>
  <c r="F81"/>
  <c r="F73"/>
  <c r="F69"/>
  <c r="F64"/>
  <c r="F53"/>
  <c r="F99"/>
  <c r="F91"/>
  <c r="F83"/>
  <c r="F75"/>
  <c r="F101"/>
  <c r="F93"/>
  <c r="F66"/>
  <c r="F44"/>
  <c r="F39"/>
  <c r="F21"/>
  <c r="F11"/>
  <c r="F19"/>
  <c r="F14"/>
  <c r="F16"/>
  <c r="F38"/>
  <c r="F28"/>
  <c r="F32"/>
  <c r="F7"/>
  <c r="F23"/>
  <c r="F36"/>
  <c r="F26"/>
  <c r="F10"/>
  <c r="F49"/>
  <c r="F57"/>
  <c r="F87"/>
  <c r="F79"/>
  <c r="F59"/>
  <c r="F17"/>
  <c r="F8"/>
  <c r="F24"/>
  <c r="F34"/>
  <c r="F40"/>
  <c r="F30"/>
  <c r="M62"/>
  <c r="M53"/>
  <c r="M93"/>
  <c r="M83"/>
  <c r="M82"/>
  <c r="M80"/>
  <c r="M79"/>
  <c r="M75"/>
  <c r="M97"/>
  <c r="M100"/>
  <c r="M96"/>
  <c r="M102"/>
  <c r="M92"/>
  <c r="M87"/>
  <c r="M91"/>
  <c r="M90"/>
  <c r="M98"/>
  <c r="M94"/>
  <c r="M69"/>
  <c r="M68"/>
  <c r="M76"/>
  <c r="M66"/>
  <c r="M58"/>
  <c r="M70"/>
  <c r="M61"/>
  <c r="M60"/>
  <c r="M56"/>
  <c r="M42"/>
  <c r="M78"/>
  <c r="M74"/>
  <c r="M64"/>
  <c r="M72"/>
  <c r="M47"/>
  <c r="M46"/>
  <c r="M51"/>
  <c r="M54"/>
  <c r="M44"/>
  <c r="M48"/>
  <c r="M41"/>
  <c r="M52"/>
  <c r="M50"/>
  <c r="F6"/>
  <c r="N7" l="1"/>
  <c r="Q7" l="1"/>
  <c r="O7" s="1"/>
  <c r="G8"/>
  <c r="G7"/>
  <c r="K7" s="1"/>
  <c r="N8"/>
  <c r="K8" l="1"/>
  <c r="H8" s="1"/>
  <c r="H7"/>
  <c r="Q8"/>
  <c r="O8" s="1"/>
  <c r="W7" l="1"/>
  <c r="U7" s="1"/>
  <c r="V8"/>
  <c r="X9" s="1"/>
  <c r="I8"/>
  <c r="P8"/>
  <c r="R9" s="1"/>
  <c r="AA7"/>
  <c r="AB7"/>
  <c r="AB8" s="1"/>
  <c r="AB9" s="1"/>
  <c r="T9" l="1"/>
  <c r="W8"/>
  <c r="U8" s="1"/>
  <c r="G9"/>
  <c r="K9" s="1"/>
  <c r="N9"/>
  <c r="P9" s="1"/>
  <c r="H9" l="1"/>
  <c r="L9"/>
  <c r="Y9" s="1"/>
  <c r="Z9" s="1"/>
  <c r="V9"/>
  <c r="I9"/>
  <c r="Q9"/>
  <c r="O9" s="1"/>
  <c r="AA8"/>
  <c r="W9" l="1"/>
  <c r="U9" s="1"/>
  <c r="N10"/>
  <c r="G10"/>
  <c r="L10" l="1"/>
  <c r="K10"/>
  <c r="H10" s="1"/>
  <c r="P10"/>
  <c r="R10"/>
  <c r="I10"/>
  <c r="Q10"/>
  <c r="O10" s="1"/>
  <c r="AA9"/>
  <c r="T10" l="1"/>
  <c r="W10" s="1"/>
  <c r="U10" s="1"/>
  <c r="G11"/>
  <c r="N11"/>
  <c r="P11" s="1"/>
  <c r="X10" l="1"/>
  <c r="Y10" s="1"/>
  <c r="Z10" s="1"/>
  <c r="V10"/>
  <c r="L11"/>
  <c r="K11"/>
  <c r="R11"/>
  <c r="I11"/>
  <c r="Q11"/>
  <c r="O11" s="1"/>
  <c r="AA10"/>
  <c r="AB10"/>
  <c r="H11" l="1"/>
  <c r="G12"/>
  <c r="L12" s="1"/>
  <c r="N12"/>
  <c r="T11" l="1"/>
  <c r="W11" s="1"/>
  <c r="U11" s="1"/>
  <c r="K12"/>
  <c r="H12" s="1"/>
  <c r="P12"/>
  <c r="N13" s="1"/>
  <c r="P13" s="1"/>
  <c r="R12"/>
  <c r="Q12"/>
  <c r="O12" s="1"/>
  <c r="X11" l="1"/>
  <c r="V11"/>
  <c r="T12" s="1"/>
  <c r="V12" s="1"/>
  <c r="R13"/>
  <c r="Q13"/>
  <c r="O13" s="1"/>
  <c r="W12" l="1"/>
  <c r="U12" s="1"/>
  <c r="Y11"/>
  <c r="Z11" s="1"/>
  <c r="I12" s="1"/>
  <c r="G13" s="1"/>
  <c r="K13" s="1"/>
  <c r="H13" s="1"/>
  <c r="T13" s="1"/>
  <c r="V13" s="1"/>
  <c r="T14" s="1"/>
  <c r="X12"/>
  <c r="L13"/>
  <c r="N14"/>
  <c r="W13" l="1"/>
  <c r="U13" s="1"/>
  <c r="I13"/>
  <c r="G14" s="1"/>
  <c r="K14" s="1"/>
  <c r="H14" s="1"/>
  <c r="X13"/>
  <c r="Y13" s="1"/>
  <c r="Z13" s="1"/>
  <c r="AA11"/>
  <c r="AB11"/>
  <c r="Y12"/>
  <c r="Z12" s="1"/>
  <c r="P14"/>
  <c r="R14"/>
  <c r="V14"/>
  <c r="I14"/>
  <c r="Q14"/>
  <c r="O14" s="1"/>
  <c r="L14" l="1"/>
  <c r="AB12"/>
  <c r="AA12"/>
  <c r="X14"/>
  <c r="G15"/>
  <c r="T15"/>
  <c r="W14"/>
  <c r="U14" s="1"/>
  <c r="N15"/>
  <c r="L15" l="1"/>
  <c r="K15"/>
  <c r="H15" s="1"/>
  <c r="Y14"/>
  <c r="Z14" s="1"/>
  <c r="AA13"/>
  <c r="AB13"/>
  <c r="P15"/>
  <c r="R15"/>
  <c r="I15"/>
  <c r="Q15"/>
  <c r="O15" s="1"/>
  <c r="AA14" l="1"/>
  <c r="AB14"/>
  <c r="V15"/>
  <c r="T16" s="1"/>
  <c r="V16" s="1"/>
  <c r="X15"/>
  <c r="G16"/>
  <c r="W15"/>
  <c r="U15" s="1"/>
  <c r="N16"/>
  <c r="P16" s="1"/>
  <c r="L16" l="1"/>
  <c r="K16"/>
  <c r="H16" s="1"/>
  <c r="Y15"/>
  <c r="Z15" s="1"/>
  <c r="R16"/>
  <c r="X16"/>
  <c r="I16"/>
  <c r="G17" s="1"/>
  <c r="K17" s="1"/>
  <c r="H17" s="1"/>
  <c r="Q16"/>
  <c r="O16" s="1"/>
  <c r="N17"/>
  <c r="P17" s="1"/>
  <c r="W16" l="1"/>
  <c r="U16" s="1"/>
  <c r="Y16"/>
  <c r="Z16" s="1"/>
  <c r="AB15"/>
  <c r="AA15"/>
  <c r="T17"/>
  <c r="X17" s="1"/>
  <c r="R17"/>
  <c r="L17"/>
  <c r="Q17"/>
  <c r="O17" s="1"/>
  <c r="N18"/>
  <c r="P18" s="1"/>
  <c r="Y17" l="1"/>
  <c r="Z17" s="1"/>
  <c r="R18"/>
  <c r="AB16"/>
  <c r="AA16"/>
  <c r="I17"/>
  <c r="V17"/>
  <c r="W17"/>
  <c r="U17" s="1"/>
  <c r="Q18"/>
  <c r="O18" s="1"/>
  <c r="T18" l="1"/>
  <c r="G18"/>
  <c r="AB17"/>
  <c r="AA17"/>
  <c r="L18" l="1"/>
  <c r="K18"/>
  <c r="H18" s="1"/>
  <c r="W18" s="1"/>
  <c r="I18"/>
  <c r="G19" s="1"/>
  <c r="K19" s="1"/>
  <c r="H19" s="1"/>
  <c r="X18"/>
  <c r="V18"/>
  <c r="N19"/>
  <c r="Y18" l="1"/>
  <c r="Z18" s="1"/>
  <c r="U18"/>
  <c r="T19"/>
  <c r="X19" s="1"/>
  <c r="P19"/>
  <c r="R19"/>
  <c r="AA18"/>
  <c r="AB18"/>
  <c r="L19"/>
  <c r="I19"/>
  <c r="Q19"/>
  <c r="O19" s="1"/>
  <c r="Y19" l="1"/>
  <c r="Z19" s="1"/>
  <c r="V19"/>
  <c r="T20" s="1"/>
  <c r="W19"/>
  <c r="U19" s="1"/>
  <c r="N20"/>
  <c r="P20" s="1"/>
  <c r="G20"/>
  <c r="L20" l="1"/>
  <c r="R20"/>
  <c r="V20"/>
  <c r="W20"/>
  <c r="I20"/>
  <c r="Q20"/>
  <c r="AA19"/>
  <c r="AB19"/>
  <c r="T21" l="1"/>
  <c r="X20"/>
  <c r="X21"/>
  <c r="N21"/>
  <c r="G21"/>
  <c r="L21" s="1"/>
  <c r="P21" l="1"/>
  <c r="R21"/>
  <c r="W21"/>
  <c r="V21"/>
  <c r="I21"/>
  <c r="Q21"/>
  <c r="AA20"/>
  <c r="AB20"/>
  <c r="T22" l="1"/>
  <c r="X22" s="1"/>
  <c r="G22"/>
  <c r="N22"/>
  <c r="P22" s="1"/>
  <c r="V22" l="1"/>
  <c r="T23" s="1"/>
  <c r="W22"/>
  <c r="R22"/>
  <c r="L22"/>
  <c r="Q22"/>
  <c r="I22"/>
  <c r="AB21"/>
  <c r="AA21"/>
  <c r="G23" l="1"/>
  <c r="L23" s="1"/>
  <c r="N23"/>
  <c r="W23" l="1"/>
  <c r="X23"/>
  <c r="P23"/>
  <c r="R23"/>
  <c r="Q23"/>
  <c r="V23"/>
  <c r="I23"/>
  <c r="AB22"/>
  <c r="AA22"/>
  <c r="G24" l="1"/>
  <c r="N24"/>
  <c r="P24" s="1"/>
  <c r="T24" l="1"/>
  <c r="W24" s="1"/>
  <c r="R24"/>
  <c r="L24"/>
  <c r="AA23"/>
  <c r="AB23"/>
  <c r="Q24"/>
  <c r="I24"/>
  <c r="V24" l="1"/>
  <c r="T25" s="1"/>
  <c r="V25" s="1"/>
  <c r="X24"/>
  <c r="G25"/>
  <c r="L25" s="1"/>
  <c r="X25" l="1"/>
  <c r="W25"/>
  <c r="I25"/>
  <c r="N25"/>
  <c r="R25" s="1"/>
  <c r="AA24"/>
  <c r="AB24"/>
  <c r="P25" l="1"/>
  <c r="Q25"/>
  <c r="T26"/>
  <c r="G26"/>
  <c r="L26" s="1"/>
  <c r="N26" l="1"/>
  <c r="P26" s="1"/>
  <c r="I26"/>
  <c r="AA25"/>
  <c r="AB25"/>
  <c r="R26" l="1"/>
  <c r="Q26"/>
  <c r="W26"/>
  <c r="X26"/>
  <c r="V26"/>
  <c r="T27" s="1"/>
  <c r="G27"/>
  <c r="L27" s="1"/>
  <c r="N27"/>
  <c r="I27" l="1"/>
  <c r="R27"/>
  <c r="X27"/>
  <c r="P27"/>
  <c r="Q27"/>
  <c r="AA26" l="1"/>
  <c r="AB26"/>
  <c r="V27"/>
  <c r="T28" s="1"/>
  <c r="W27"/>
  <c r="G28"/>
  <c r="L28" s="1"/>
  <c r="N28"/>
  <c r="P28" s="1"/>
  <c r="X28" l="1"/>
  <c r="R28"/>
  <c r="AB27"/>
  <c r="AA27"/>
  <c r="W28"/>
  <c r="Q28"/>
  <c r="V28"/>
  <c r="I28"/>
  <c r="N29"/>
  <c r="P29" s="1"/>
  <c r="R29" l="1"/>
  <c r="Q29"/>
  <c r="G29"/>
  <c r="L29" s="1"/>
  <c r="T29" l="1"/>
  <c r="X29" s="1"/>
  <c r="I29"/>
  <c r="AB28"/>
  <c r="AA28"/>
  <c r="W29" l="1"/>
  <c r="V29"/>
  <c r="T30" s="1"/>
  <c r="N30"/>
  <c r="R30" s="1"/>
  <c r="G30"/>
  <c r="L30" s="1"/>
  <c r="W30" l="1"/>
  <c r="X30"/>
  <c r="P30"/>
  <c r="Q30"/>
  <c r="V30"/>
  <c r="T31" l="1"/>
  <c r="V31" s="1"/>
  <c r="X31" l="1"/>
  <c r="I30"/>
  <c r="W31"/>
  <c r="AB29"/>
  <c r="AA29"/>
  <c r="N31" l="1"/>
  <c r="R31" s="1"/>
  <c r="AB30"/>
  <c r="AA30"/>
  <c r="G31"/>
  <c r="L31" l="1"/>
  <c r="P31"/>
  <c r="Q31"/>
  <c r="I31"/>
  <c r="T32"/>
  <c r="N32" l="1"/>
  <c r="P32" s="1"/>
  <c r="G32"/>
  <c r="L32" s="1"/>
  <c r="R32" l="1"/>
  <c r="Q32"/>
  <c r="W32"/>
  <c r="X32"/>
  <c r="V32"/>
  <c r="I32"/>
  <c r="AA31"/>
  <c r="AB31"/>
  <c r="T33" l="1"/>
  <c r="V33" s="1"/>
  <c r="G33"/>
  <c r="L33" s="1"/>
  <c r="N33"/>
  <c r="R33" s="1"/>
  <c r="X33" l="1"/>
  <c r="W33"/>
  <c r="I33"/>
  <c r="P33"/>
  <c r="Q33"/>
  <c r="AA32"/>
  <c r="AB32"/>
  <c r="T34" l="1"/>
  <c r="G34"/>
  <c r="L34" s="1"/>
  <c r="N34"/>
  <c r="P34" s="1"/>
  <c r="V34" l="1"/>
  <c r="X34"/>
  <c r="R34"/>
  <c r="AB33"/>
  <c r="AA33"/>
  <c r="W34"/>
  <c r="Q34"/>
  <c r="I34"/>
  <c r="T35" l="1"/>
  <c r="G35"/>
  <c r="L35" l="1"/>
  <c r="W35"/>
  <c r="X35"/>
  <c r="V35"/>
  <c r="I35"/>
  <c r="N35"/>
  <c r="R35" s="1"/>
  <c r="AA34"/>
  <c r="AB34"/>
  <c r="P35" l="1"/>
  <c r="Q35"/>
  <c r="T36"/>
  <c r="G36"/>
  <c r="L36" s="1"/>
  <c r="N36" l="1"/>
  <c r="P36" s="1"/>
  <c r="Q36" l="1"/>
  <c r="W36"/>
  <c r="X36"/>
  <c r="R36"/>
  <c r="AA35"/>
  <c r="I36"/>
  <c r="AB35"/>
  <c r="V36"/>
  <c r="T37" s="1"/>
  <c r="V37" s="1"/>
  <c r="N37"/>
  <c r="R37" s="1"/>
  <c r="AA36" l="1"/>
  <c r="X37"/>
  <c r="G37"/>
  <c r="W37"/>
  <c r="P37"/>
  <c r="Q37"/>
  <c r="T38" l="1"/>
  <c r="X38" s="1"/>
  <c r="AB36"/>
  <c r="L37"/>
  <c r="I37"/>
  <c r="G38" s="1"/>
  <c r="N38"/>
  <c r="P38" s="1"/>
  <c r="W38" l="1"/>
  <c r="L38"/>
  <c r="R38"/>
  <c r="AA37"/>
  <c r="AB37"/>
  <c r="Q38"/>
  <c r="V38"/>
  <c r="I38"/>
  <c r="T39" l="1"/>
  <c r="W39" s="1"/>
  <c r="G39"/>
  <c r="L39" s="1"/>
  <c r="X39" l="1"/>
  <c r="V39"/>
  <c r="I39"/>
  <c r="N39"/>
  <c r="R39" s="1"/>
  <c r="AA38"/>
  <c r="AB38"/>
  <c r="P39" l="1"/>
  <c r="Q39"/>
  <c r="T40"/>
  <c r="G40"/>
  <c r="L40" s="1"/>
  <c r="N40" l="1"/>
  <c r="R40" s="1"/>
  <c r="Q40" l="1"/>
  <c r="P40"/>
  <c r="N41" s="1"/>
  <c r="P41" s="1"/>
  <c r="W40"/>
  <c r="X40"/>
  <c r="AB39"/>
  <c r="I40"/>
  <c r="G41" s="1"/>
  <c r="AA39"/>
  <c r="V40"/>
  <c r="T41" s="1"/>
  <c r="R41" l="1"/>
  <c r="L41"/>
  <c r="V41"/>
  <c r="AB40"/>
  <c r="AA40"/>
  <c r="W41"/>
  <c r="Q41"/>
  <c r="I41"/>
  <c r="T42" l="1"/>
  <c r="W42" s="1"/>
  <c r="X41"/>
  <c r="G42"/>
  <c r="L42" s="1"/>
  <c r="X42" l="1"/>
  <c r="AA41"/>
  <c r="AB41"/>
  <c r="V42"/>
  <c r="I42"/>
  <c r="N42"/>
  <c r="R42" s="1"/>
  <c r="G43" l="1"/>
  <c r="L43" s="1"/>
  <c r="P42"/>
  <c r="Q42"/>
  <c r="N43" l="1"/>
  <c r="P43" s="1"/>
  <c r="Q43" l="1"/>
  <c r="T43"/>
  <c r="X43" s="1"/>
  <c r="R43"/>
  <c r="N44"/>
  <c r="P44" s="1"/>
  <c r="I43"/>
  <c r="AA42"/>
  <c r="AB42"/>
  <c r="Q44" l="1"/>
  <c r="R44"/>
  <c r="W43"/>
  <c r="G44"/>
  <c r="L44" s="1"/>
  <c r="V43"/>
  <c r="T44" s="1"/>
  <c r="X44" l="1"/>
  <c r="I44"/>
  <c r="AA43"/>
  <c r="AB43"/>
  <c r="N45"/>
  <c r="R45" s="1"/>
  <c r="G45" l="1"/>
  <c r="V44"/>
  <c r="T45" s="1"/>
  <c r="W44"/>
  <c r="P45"/>
  <c r="Q45"/>
  <c r="L45" l="1"/>
  <c r="X45"/>
  <c r="I45"/>
  <c r="AB44"/>
  <c r="AA44"/>
  <c r="W45"/>
  <c r="V45"/>
  <c r="N46"/>
  <c r="P46" s="1"/>
  <c r="AB45" l="1"/>
  <c r="T46"/>
  <c r="V46" s="1"/>
  <c r="R46"/>
  <c r="G46"/>
  <c r="L46" s="1"/>
  <c r="Q46"/>
  <c r="AA45" l="1"/>
  <c r="I46"/>
  <c r="G47" s="1"/>
  <c r="X46"/>
  <c r="W46"/>
  <c r="N47"/>
  <c r="T47" l="1"/>
  <c r="L47"/>
  <c r="P47"/>
  <c r="R47"/>
  <c r="AB46"/>
  <c r="AA46"/>
  <c r="I47"/>
  <c r="Q47"/>
  <c r="V47" l="1"/>
  <c r="T48" s="1"/>
  <c r="X47"/>
  <c r="W47"/>
  <c r="G48"/>
  <c r="N48"/>
  <c r="P48" s="1"/>
  <c r="X48" l="1"/>
  <c r="L48"/>
  <c r="R48"/>
  <c r="AA47"/>
  <c r="I48"/>
  <c r="AB47"/>
  <c r="Q48"/>
  <c r="W48"/>
  <c r="G49" l="1"/>
  <c r="L49" s="1"/>
  <c r="V48"/>
  <c r="T49" s="1"/>
  <c r="N49"/>
  <c r="R49" s="1"/>
  <c r="AA48" l="1"/>
  <c r="AB48"/>
  <c r="I49"/>
  <c r="G50" s="1"/>
  <c r="P49"/>
  <c r="Q49"/>
  <c r="X49"/>
  <c r="L50" l="1"/>
  <c r="V49"/>
  <c r="T50" s="1"/>
  <c r="W49"/>
  <c r="N50"/>
  <c r="P50" s="1"/>
  <c r="R50" l="1"/>
  <c r="X50"/>
  <c r="AB49"/>
  <c r="AA49"/>
  <c r="I50"/>
  <c r="W50"/>
  <c r="Q50"/>
  <c r="V50"/>
  <c r="T51" l="1"/>
  <c r="V51" s="1"/>
  <c r="G51"/>
  <c r="N51"/>
  <c r="AA50" l="1"/>
  <c r="AB50"/>
  <c r="I51"/>
  <c r="G52" s="1"/>
  <c r="L52" s="1"/>
  <c r="L51"/>
  <c r="P51"/>
  <c r="R51"/>
  <c r="X51"/>
  <c r="W51"/>
  <c r="Q51"/>
  <c r="N52" l="1"/>
  <c r="R52" s="1"/>
  <c r="T52"/>
  <c r="X52" s="1"/>
  <c r="I52" l="1"/>
  <c r="G53" s="1"/>
  <c r="AB51"/>
  <c r="AA51"/>
  <c r="V52"/>
  <c r="P52"/>
  <c r="Q52"/>
  <c r="L53" l="1"/>
  <c r="T53"/>
  <c r="W52"/>
  <c r="N53"/>
  <c r="P53" s="1"/>
  <c r="I53" l="1"/>
  <c r="G54" s="1"/>
  <c r="L54" s="1"/>
  <c r="AA52"/>
  <c r="AB52"/>
  <c r="X53"/>
  <c r="V53"/>
  <c r="R53"/>
  <c r="W53"/>
  <c r="Q53"/>
  <c r="N54" l="1"/>
  <c r="T54"/>
  <c r="P54" l="1"/>
  <c r="R54"/>
  <c r="AA53"/>
  <c r="I54"/>
  <c r="AB53"/>
  <c r="Q54"/>
  <c r="W54" l="1"/>
  <c r="X54"/>
  <c r="G55"/>
  <c r="L55" s="1"/>
  <c r="V54"/>
  <c r="T55" s="1"/>
  <c r="N55"/>
  <c r="P55" l="1"/>
  <c r="R55"/>
  <c r="AA54"/>
  <c r="AB54"/>
  <c r="I55"/>
  <c r="Q55"/>
  <c r="X55"/>
  <c r="G56" l="1"/>
  <c r="V55"/>
  <c r="T56" s="1"/>
  <c r="W55"/>
  <c r="N56"/>
  <c r="P56" s="1"/>
  <c r="X56" l="1"/>
  <c r="R56"/>
  <c r="L56"/>
  <c r="AB55"/>
  <c r="I56"/>
  <c r="AA55"/>
  <c r="W56"/>
  <c r="Q56"/>
  <c r="V56"/>
  <c r="AA56" l="1"/>
  <c r="G57"/>
  <c r="L57" s="1"/>
  <c r="T57"/>
  <c r="X57" s="1"/>
  <c r="N57"/>
  <c r="AB56" l="1"/>
  <c r="P57"/>
  <c r="R57"/>
  <c r="I57"/>
  <c r="G58" s="1"/>
  <c r="L58" s="1"/>
  <c r="Q57"/>
  <c r="W57"/>
  <c r="V57" l="1"/>
  <c r="N58"/>
  <c r="T58" l="1"/>
  <c r="W58" s="1"/>
  <c r="P58"/>
  <c r="R58"/>
  <c r="AB57"/>
  <c r="AA57"/>
  <c r="I58"/>
  <c r="Q58"/>
  <c r="X58" l="1"/>
  <c r="G59"/>
  <c r="L59" s="1"/>
  <c r="V58"/>
  <c r="N59"/>
  <c r="P59" s="1"/>
  <c r="T59" l="1"/>
  <c r="W59" s="1"/>
  <c r="R59"/>
  <c r="AB58"/>
  <c r="AA58"/>
  <c r="I59"/>
  <c r="Q59"/>
  <c r="X59" l="1"/>
  <c r="G60"/>
  <c r="L60" s="1"/>
  <c r="V59"/>
  <c r="T60" s="1"/>
  <c r="N60"/>
  <c r="P60" l="1"/>
  <c r="R60"/>
  <c r="AB59"/>
  <c r="AA59"/>
  <c r="I60"/>
  <c r="Q60"/>
  <c r="V60"/>
  <c r="X60" l="1"/>
  <c r="G61"/>
  <c r="L61" s="1"/>
  <c r="W60"/>
  <c r="T61"/>
  <c r="N61"/>
  <c r="X61" l="1"/>
  <c r="P61"/>
  <c r="R61"/>
  <c r="AA60"/>
  <c r="AB60"/>
  <c r="I61"/>
  <c r="Q61"/>
  <c r="W61"/>
  <c r="G62" l="1"/>
  <c r="L62" s="1"/>
  <c r="V61"/>
  <c r="N62"/>
  <c r="R62" s="1"/>
  <c r="T62" l="1"/>
  <c r="X62" s="1"/>
  <c r="AB61"/>
  <c r="AA61"/>
  <c r="I62"/>
  <c r="G63" s="1"/>
  <c r="P62"/>
  <c r="Q62"/>
  <c r="V62" l="1"/>
  <c r="T63" s="1"/>
  <c r="V63" s="1"/>
  <c r="L63"/>
  <c r="W62"/>
  <c r="N63"/>
  <c r="P63" s="1"/>
  <c r="R63" l="1"/>
  <c r="X63"/>
  <c r="AA62"/>
  <c r="AB62"/>
  <c r="I63"/>
  <c r="W63"/>
  <c r="Q63"/>
  <c r="T64"/>
  <c r="G64" l="1"/>
  <c r="L64" s="1"/>
  <c r="AB63"/>
  <c r="N64"/>
  <c r="I64" l="1"/>
  <c r="G65" s="1"/>
  <c r="AA63"/>
  <c r="P64"/>
  <c r="R64"/>
  <c r="W64"/>
  <c r="X64"/>
  <c r="V64"/>
  <c r="Q64"/>
  <c r="L65" l="1"/>
  <c r="AA64"/>
  <c r="T65"/>
  <c r="X65" s="1"/>
  <c r="N65"/>
  <c r="P65" s="1"/>
  <c r="W65" l="1"/>
  <c r="AB64"/>
  <c r="R65"/>
  <c r="I65"/>
  <c r="G66" s="1"/>
  <c r="Q65"/>
  <c r="V65"/>
  <c r="T66" s="1"/>
  <c r="L66" l="1"/>
  <c r="W66"/>
  <c r="N66"/>
  <c r="X66" l="1"/>
  <c r="P66"/>
  <c r="R66"/>
  <c r="I66"/>
  <c r="G67" s="1"/>
  <c r="AB65"/>
  <c r="AA65"/>
  <c r="Q66"/>
  <c r="V66"/>
  <c r="T67" s="1"/>
  <c r="L67" l="1"/>
  <c r="V67"/>
  <c r="N67"/>
  <c r="P67" s="1"/>
  <c r="R67" l="1"/>
  <c r="X67"/>
  <c r="AB66"/>
  <c r="AA66"/>
  <c r="I67"/>
  <c r="W67"/>
  <c r="Q67"/>
  <c r="T68"/>
  <c r="X68" s="1"/>
  <c r="G68" l="1"/>
  <c r="L68" s="1"/>
  <c r="N68"/>
  <c r="R68" s="1"/>
  <c r="AB67" l="1"/>
  <c r="AA67"/>
  <c r="I68"/>
  <c r="V68"/>
  <c r="W68"/>
  <c r="P68"/>
  <c r="Q68"/>
  <c r="N69" l="1"/>
  <c r="R69" s="1"/>
  <c r="G69"/>
  <c r="L69" s="1"/>
  <c r="T69"/>
  <c r="X69" s="1"/>
  <c r="Q69" l="1"/>
  <c r="P69"/>
  <c r="I69"/>
  <c r="G70" s="1"/>
  <c r="AA68"/>
  <c r="AB68"/>
  <c r="W69"/>
  <c r="L70" l="1"/>
  <c r="V69"/>
  <c r="T70" s="1"/>
  <c r="N70"/>
  <c r="R70" s="1"/>
  <c r="V70" l="1"/>
  <c r="X70"/>
  <c r="AA69"/>
  <c r="AB69"/>
  <c r="I70"/>
  <c r="W70"/>
  <c r="P70"/>
  <c r="Q70"/>
  <c r="T71" l="1"/>
  <c r="W71" s="1"/>
  <c r="G71"/>
  <c r="N71"/>
  <c r="P71" s="1"/>
  <c r="X71" l="1"/>
  <c r="L71"/>
  <c r="R71"/>
  <c r="AB70"/>
  <c r="I71"/>
  <c r="AA70"/>
  <c r="V71"/>
  <c r="Q71"/>
  <c r="T72" l="1"/>
  <c r="W72" s="1"/>
  <c r="G72"/>
  <c r="L72" s="1"/>
  <c r="N72"/>
  <c r="P72" l="1"/>
  <c r="R72"/>
  <c r="X72"/>
  <c r="I72"/>
  <c r="G73" s="1"/>
  <c r="AB71"/>
  <c r="AA71"/>
  <c r="V72"/>
  <c r="Q72"/>
  <c r="T73" l="1"/>
  <c r="W73" s="1"/>
  <c r="L73"/>
  <c r="N73"/>
  <c r="P73" l="1"/>
  <c r="R73"/>
  <c r="X73"/>
  <c r="I73"/>
  <c r="G74" s="1"/>
  <c r="AA72"/>
  <c r="AB72"/>
  <c r="V73"/>
  <c r="Q73"/>
  <c r="T74" l="1"/>
  <c r="W74" s="1"/>
  <c r="L74"/>
  <c r="AB73"/>
  <c r="N74"/>
  <c r="P74" s="1"/>
  <c r="R74" l="1"/>
  <c r="X74"/>
  <c r="I74"/>
  <c r="G75" s="1"/>
  <c r="AA73"/>
  <c r="V74"/>
  <c r="Q74"/>
  <c r="T75" l="1"/>
  <c r="L75"/>
  <c r="W75"/>
  <c r="N75"/>
  <c r="X75" l="1"/>
  <c r="P75"/>
  <c r="R75"/>
  <c r="I75"/>
  <c r="G76" s="1"/>
  <c r="AB74"/>
  <c r="AA74"/>
  <c r="V75"/>
  <c r="Q75"/>
  <c r="L76" l="1"/>
  <c r="T76"/>
  <c r="N76"/>
  <c r="P76" s="1"/>
  <c r="R76" l="1"/>
  <c r="AB75"/>
  <c r="I76"/>
  <c r="AA75"/>
  <c r="Q76"/>
  <c r="W76" l="1"/>
  <c r="X76"/>
  <c r="AB76" s="1"/>
  <c r="G77"/>
  <c r="L77" s="1"/>
  <c r="V76"/>
  <c r="N77"/>
  <c r="I77" l="1"/>
  <c r="G78" s="1"/>
  <c r="AA76"/>
  <c r="T77"/>
  <c r="V77" s="1"/>
  <c r="P77"/>
  <c r="R77"/>
  <c r="Q77"/>
  <c r="X77" l="1"/>
  <c r="L78"/>
  <c r="W77"/>
  <c r="T78"/>
  <c r="N78"/>
  <c r="P78" l="1"/>
  <c r="R78"/>
  <c r="W78"/>
  <c r="X78"/>
  <c r="I78"/>
  <c r="AA77"/>
  <c r="AB77"/>
  <c r="Q78"/>
  <c r="V78"/>
  <c r="T79" s="1"/>
  <c r="AB78" l="1"/>
  <c r="G79"/>
  <c r="L79" s="1"/>
  <c r="AA78"/>
  <c r="V79"/>
  <c r="N79"/>
  <c r="R79" s="1"/>
  <c r="I79" l="1"/>
  <c r="G80" s="1"/>
  <c r="X79"/>
  <c r="W79"/>
  <c r="P79"/>
  <c r="Q79"/>
  <c r="L80" l="1"/>
  <c r="T80"/>
  <c r="N80"/>
  <c r="P80" s="1"/>
  <c r="W80" l="1"/>
  <c r="X80"/>
  <c r="R80"/>
  <c r="AA79"/>
  <c r="AB79"/>
  <c r="I80"/>
  <c r="G81" s="1"/>
  <c r="Q80"/>
  <c r="V80"/>
  <c r="T81" s="1"/>
  <c r="L81" l="1"/>
  <c r="V81"/>
  <c r="N81"/>
  <c r="P81" l="1"/>
  <c r="R81"/>
  <c r="X81"/>
  <c r="AA80"/>
  <c r="I81"/>
  <c r="AB80"/>
  <c r="W81"/>
  <c r="Q81"/>
  <c r="T82"/>
  <c r="G82" l="1"/>
  <c r="L82" s="1"/>
  <c r="N82"/>
  <c r="P82" s="1"/>
  <c r="R82" l="1"/>
  <c r="W82"/>
  <c r="X82"/>
  <c r="AA81"/>
  <c r="AB81"/>
  <c r="I82"/>
  <c r="G83" s="1"/>
  <c r="V82"/>
  <c r="Q82"/>
  <c r="T83" l="1"/>
  <c r="L83"/>
  <c r="W83"/>
  <c r="N83"/>
  <c r="P83" l="1"/>
  <c r="R83"/>
  <c r="X83"/>
  <c r="AB82"/>
  <c r="AA82"/>
  <c r="I83"/>
  <c r="V83"/>
  <c r="Q83"/>
  <c r="G84" l="1"/>
  <c r="N84"/>
  <c r="P84" s="1"/>
  <c r="T84"/>
  <c r="R84" l="1"/>
  <c r="L84"/>
  <c r="I84"/>
  <c r="AB83"/>
  <c r="AA83"/>
  <c r="Q84"/>
  <c r="W84" l="1"/>
  <c r="X84"/>
  <c r="G85"/>
  <c r="L85" s="1"/>
  <c r="V84"/>
  <c r="T85" s="1"/>
  <c r="N85"/>
  <c r="P85" l="1"/>
  <c r="R85"/>
  <c r="AB84"/>
  <c r="AA84"/>
  <c r="I85"/>
  <c r="Q85"/>
  <c r="X85"/>
  <c r="G86" l="1"/>
  <c r="L86" s="1"/>
  <c r="V85"/>
  <c r="W85"/>
  <c r="N86"/>
  <c r="P86" s="1"/>
  <c r="T86" l="1"/>
  <c r="X86" s="1"/>
  <c r="R86"/>
  <c r="I86"/>
  <c r="AA85"/>
  <c r="AB85"/>
  <c r="Q86"/>
  <c r="N87"/>
  <c r="P87" s="1"/>
  <c r="V86" l="1"/>
  <c r="T87" s="1"/>
  <c r="V87" s="1"/>
  <c r="R87"/>
  <c r="G87"/>
  <c r="W86"/>
  <c r="Q87"/>
  <c r="X87" l="1"/>
  <c r="T88"/>
  <c r="V88" s="1"/>
  <c r="L87"/>
  <c r="AA86"/>
  <c r="AB86"/>
  <c r="I87"/>
  <c r="W87"/>
  <c r="N88"/>
  <c r="P88" l="1"/>
  <c r="N89" s="1"/>
  <c r="P89" s="1"/>
  <c r="R88"/>
  <c r="X88"/>
  <c r="G88"/>
  <c r="AB87"/>
  <c r="AA87"/>
  <c r="W88"/>
  <c r="Q88"/>
  <c r="I88" l="1"/>
  <c r="G89" s="1"/>
  <c r="L88"/>
  <c r="R89"/>
  <c r="Q89"/>
  <c r="N90"/>
  <c r="P90" s="1"/>
  <c r="T89" l="1"/>
  <c r="X89" s="1"/>
  <c r="L89"/>
  <c r="I89"/>
  <c r="G90" s="1"/>
  <c r="R90"/>
  <c r="AA88"/>
  <c r="AB88"/>
  <c r="Q90"/>
  <c r="V89" l="1"/>
  <c r="T90" s="1"/>
  <c r="W89"/>
  <c r="AA89"/>
  <c r="L90"/>
  <c r="V90"/>
  <c r="T91" s="1"/>
  <c r="V91" s="1"/>
  <c r="N91"/>
  <c r="I90" l="1"/>
  <c r="G91" s="1"/>
  <c r="X90"/>
  <c r="AB89"/>
  <c r="AA90"/>
  <c r="P91"/>
  <c r="R91"/>
  <c r="W90"/>
  <c r="W91" s="1"/>
  <c r="Q91"/>
  <c r="I91" l="1"/>
  <c r="G92" s="1"/>
  <c r="AB90"/>
  <c r="X91"/>
  <c r="T92"/>
  <c r="L91"/>
  <c r="N92"/>
  <c r="I92" l="1"/>
  <c r="G93" s="1"/>
  <c r="L92"/>
  <c r="P92"/>
  <c r="R92"/>
  <c r="AA91"/>
  <c r="AB91"/>
  <c r="Q92"/>
  <c r="W92" l="1"/>
  <c r="X92"/>
  <c r="L93"/>
  <c r="V92"/>
  <c r="T93" s="1"/>
  <c r="N93"/>
  <c r="P93" s="1"/>
  <c r="V93" l="1"/>
  <c r="X93"/>
  <c r="R93"/>
  <c r="I93"/>
  <c r="AA92"/>
  <c r="AB92"/>
  <c r="W93"/>
  <c r="Q93"/>
  <c r="T94" l="1"/>
  <c r="W94" s="1"/>
  <c r="G94"/>
  <c r="L94" s="1"/>
  <c r="N94"/>
  <c r="P94" l="1"/>
  <c r="R94"/>
  <c r="X94"/>
  <c r="AA93"/>
  <c r="AB93"/>
  <c r="I94"/>
  <c r="Q94"/>
  <c r="V94"/>
  <c r="T95" s="1"/>
  <c r="G95" l="1"/>
  <c r="V95"/>
  <c r="N95"/>
  <c r="P95" s="1"/>
  <c r="L95" l="1"/>
  <c r="R95"/>
  <c r="X95"/>
  <c r="AB94"/>
  <c r="AA94"/>
  <c r="I95"/>
  <c r="W95"/>
  <c r="Q95"/>
  <c r="T96"/>
  <c r="G96" l="1"/>
  <c r="L96" s="1"/>
  <c r="N96"/>
  <c r="P96" l="1"/>
  <c r="N97" s="1"/>
  <c r="P97" s="1"/>
  <c r="R96"/>
  <c r="W96"/>
  <c r="X96"/>
  <c r="AB95"/>
  <c r="AA95"/>
  <c r="I96"/>
  <c r="V96"/>
  <c r="Q96"/>
  <c r="R97" l="1"/>
  <c r="G97"/>
  <c r="L97" s="1"/>
  <c r="Q97"/>
  <c r="T97"/>
  <c r="X97" s="1"/>
  <c r="I97" l="1"/>
  <c r="G98" s="1"/>
  <c r="AA96"/>
  <c r="AB96"/>
  <c r="W97"/>
  <c r="L98" l="1"/>
  <c r="I98"/>
  <c r="V97"/>
  <c r="T98" s="1"/>
  <c r="N98"/>
  <c r="R98" s="1"/>
  <c r="V98" l="1"/>
  <c r="X98"/>
  <c r="AA97"/>
  <c r="AB97"/>
  <c r="W98"/>
  <c r="P98"/>
  <c r="Q98"/>
  <c r="G99"/>
  <c r="T99" l="1"/>
  <c r="W99" s="1"/>
  <c r="L99"/>
  <c r="N99"/>
  <c r="P99" s="1"/>
  <c r="R99" l="1"/>
  <c r="X99"/>
  <c r="AA98"/>
  <c r="AB98"/>
  <c r="I99"/>
  <c r="G100" s="1"/>
  <c r="V99"/>
  <c r="Q99"/>
  <c r="T100" l="1"/>
  <c r="X100" s="1"/>
  <c r="L100"/>
  <c r="N100"/>
  <c r="R100" s="1"/>
  <c r="W100" l="1"/>
  <c r="AA99"/>
  <c r="AB99"/>
  <c r="I100"/>
  <c r="P100"/>
  <c r="Q100"/>
  <c r="V100"/>
  <c r="G101" l="1"/>
  <c r="L101" s="1"/>
  <c r="T101"/>
  <c r="N101"/>
  <c r="P101" s="1"/>
  <c r="R101" l="1"/>
  <c r="I101"/>
  <c r="AA100"/>
  <c r="AB100"/>
  <c r="Q101"/>
  <c r="W101" l="1"/>
  <c r="X101"/>
  <c r="G102"/>
  <c r="L102" s="1"/>
  <c r="V101"/>
  <c r="N102"/>
  <c r="T102" l="1"/>
  <c r="P102"/>
  <c r="R102"/>
  <c r="I102"/>
  <c r="AB101"/>
  <c r="AA101"/>
  <c r="Q102"/>
  <c r="W102"/>
  <c r="X102" l="1"/>
  <c r="G103"/>
  <c r="L103" s="1"/>
  <c r="V102"/>
  <c r="T103" s="1"/>
  <c r="N103"/>
  <c r="P103" l="1"/>
  <c r="R103"/>
  <c r="AA102"/>
  <c r="AB102"/>
  <c r="I103"/>
  <c r="Q103"/>
  <c r="X103"/>
  <c r="G104" l="1"/>
  <c r="L104" s="1"/>
  <c r="V103"/>
  <c r="T104" s="1"/>
  <c r="W103"/>
  <c r="N104"/>
  <c r="P104" s="1"/>
  <c r="R105" l="1"/>
  <c r="N105"/>
  <c r="R104"/>
  <c r="W104"/>
  <c r="X104"/>
  <c r="AA103"/>
  <c r="AB103"/>
  <c r="I104"/>
  <c r="Q104"/>
  <c r="V104"/>
  <c r="X105" l="1"/>
  <c r="T105"/>
  <c r="L105"/>
  <c r="G105"/>
  <c r="AN42"/>
  <c r="AN80" l="1"/>
  <c r="AA104"/>
  <c r="AB104"/>
  <c r="AN13"/>
  <c r="AN51"/>
</calcChain>
</file>

<file path=xl/sharedStrings.xml><?xml version="1.0" encoding="utf-8"?>
<sst xmlns="http://schemas.openxmlformats.org/spreadsheetml/2006/main" count="116" uniqueCount="43">
  <si>
    <t>TEST RESULTS</t>
  </si>
  <si>
    <t>Press Function Key F9 for another 100 spins</t>
  </si>
  <si>
    <t>EC Bets</t>
  </si>
  <si>
    <t>Red/Black</t>
  </si>
  <si>
    <t>Odd/Even</t>
  </si>
  <si>
    <t>High/Low</t>
  </si>
  <si>
    <t>Attributes</t>
  </si>
  <si>
    <t>Bet Amount</t>
  </si>
  <si>
    <t>R/B</t>
  </si>
  <si>
    <t>W/L</t>
  </si>
  <si>
    <t>Progression Levels</t>
  </si>
  <si>
    <t>R/B Results</t>
  </si>
  <si>
    <t xml:space="preserve"> </t>
  </si>
  <si>
    <t>Profit Target</t>
  </si>
  <si>
    <t>Stop Loss</t>
  </si>
  <si>
    <t>Progression Level</t>
  </si>
  <si>
    <t>Bet Amounts</t>
  </si>
  <si>
    <t>Doz</t>
  </si>
  <si>
    <t>Col</t>
  </si>
  <si>
    <t>Streets</t>
  </si>
  <si>
    <t>Lines</t>
  </si>
  <si>
    <t>F</t>
  </si>
  <si>
    <t>H</t>
  </si>
  <si>
    <t>R</t>
  </si>
  <si>
    <t>E</t>
  </si>
  <si>
    <t>Split</t>
  </si>
  <si>
    <t>L</t>
  </si>
  <si>
    <t>O/E</t>
  </si>
  <si>
    <t>Results O/E</t>
  </si>
  <si>
    <t>H/L</t>
  </si>
  <si>
    <t>RR</t>
  </si>
  <si>
    <t>VV</t>
  </si>
  <si>
    <t>BB</t>
  </si>
  <si>
    <t xml:space="preserve">Bet </t>
  </si>
  <si>
    <t>Bet</t>
  </si>
  <si>
    <t>Virtual</t>
  </si>
  <si>
    <t>HH</t>
  </si>
  <si>
    <t>LL</t>
  </si>
  <si>
    <t>EE</t>
  </si>
  <si>
    <t>OO</t>
  </si>
  <si>
    <t>Bet Selection</t>
  </si>
  <si>
    <t>EC Simple System</t>
  </si>
  <si>
    <t>Enter Numbers</t>
  </si>
</sst>
</file>

<file path=xl/styles.xml><?xml version="1.0" encoding="utf-8"?>
<styleSheet xmlns="http://schemas.openxmlformats.org/spreadsheetml/2006/main">
  <fonts count="18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6"/>
      <name val="Arial Black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1"/>
        <bgColor indexed="9"/>
      </patternFill>
    </fill>
    <fill>
      <patternFill patternType="solid">
        <fgColor indexed="19"/>
        <bgColor indexed="23"/>
      </patternFill>
    </fill>
    <fill>
      <patternFill patternType="solid">
        <fgColor indexed="44"/>
        <bgColor indexed="24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11"/>
      </patternFill>
    </fill>
    <fill>
      <patternFill patternType="solid">
        <fgColor indexed="26"/>
        <bgColor indexed="43"/>
      </patternFill>
    </fill>
    <fill>
      <patternFill patternType="solid">
        <fgColor indexed="9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11"/>
        <bgColor indexed="49"/>
      </patternFill>
    </fill>
    <fill>
      <patternFill patternType="solid">
        <fgColor indexed="15"/>
        <bgColor indexed="35"/>
      </patternFill>
    </fill>
    <fill>
      <patternFill patternType="solid">
        <fgColor indexed="22"/>
        <bgColor indexed="31"/>
      </patternFill>
    </fill>
    <fill>
      <patternFill patternType="solid">
        <fgColor indexed="50"/>
        <bgColor indexed="51"/>
      </patternFill>
    </fill>
    <fill>
      <patternFill patternType="solid">
        <fgColor theme="0"/>
        <bgColor indexed="22"/>
      </patternFill>
    </fill>
    <fill>
      <patternFill patternType="solid">
        <fgColor rgb="FFFFFF00"/>
        <bgColor indexed="2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indexed="22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7" fillId="0" borderId="0"/>
  </cellStyleXfs>
  <cellXfs count="14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3" borderId="0" xfId="0" applyFill="1"/>
    <xf numFmtId="0" fontId="4" fillId="4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3" xfId="0" applyFont="1" applyFill="1" applyBorder="1"/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textRotation="90"/>
    </xf>
    <xf numFmtId="0" fontId="6" fillId="0" borderId="1" xfId="0" applyFont="1" applyFill="1" applyBorder="1" applyAlignment="1">
      <alignment horizontal="center" textRotation="90"/>
    </xf>
    <xf numFmtId="0" fontId="0" fillId="6" borderId="1" xfId="0" applyFont="1" applyFill="1" applyBorder="1" applyAlignment="1">
      <alignment horizontal="center" textRotation="90"/>
    </xf>
    <xf numFmtId="0" fontId="6" fillId="7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textRotation="90"/>
    </xf>
    <xf numFmtId="0" fontId="6" fillId="8" borderId="1" xfId="0" applyFont="1" applyFill="1" applyBorder="1" applyAlignment="1">
      <alignment horizontal="center" textRotation="90"/>
    </xf>
    <xf numFmtId="0" fontId="6" fillId="9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 textRotation="90"/>
    </xf>
    <xf numFmtId="0" fontId="6" fillId="4" borderId="1" xfId="1" applyFont="1" applyFill="1" applyBorder="1" applyAlignment="1">
      <alignment horizontal="center" textRotation="90"/>
    </xf>
    <xf numFmtId="0" fontId="8" fillId="4" borderId="0" xfId="1" applyFont="1" applyFill="1" applyAlignment="1">
      <alignment horizontal="center" textRotation="90"/>
    </xf>
    <xf numFmtId="0" fontId="6" fillId="11" borderId="0" xfId="0" applyFont="1" applyFill="1" applyAlignment="1">
      <alignment horizontal="center" textRotation="90"/>
    </xf>
    <xf numFmtId="0" fontId="6" fillId="7" borderId="0" xfId="0" applyFont="1" applyFill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" fillId="12" borderId="0" xfId="0" applyFont="1" applyFill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49" fontId="0" fillId="8" borderId="1" xfId="0" applyNumberFormat="1" applyFill="1" applyBorder="1" applyAlignment="1">
      <alignment horizontal="center"/>
    </xf>
    <xf numFmtId="0" fontId="0" fillId="5" borderId="1" xfId="0" applyFill="1" applyBorder="1"/>
    <xf numFmtId="0" fontId="0" fillId="10" borderId="1" xfId="0" applyFont="1" applyFill="1" applyBorder="1" applyAlignment="1">
      <alignment horizontal="center"/>
    </xf>
    <xf numFmtId="0" fontId="1" fillId="4" borderId="0" xfId="1" applyFont="1" applyFill="1" applyAlignment="1">
      <alignment horizontal="center"/>
    </xf>
    <xf numFmtId="0" fontId="0" fillId="11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0" borderId="0" xfId="1"/>
    <xf numFmtId="0" fontId="7" fillId="0" borderId="0" xfId="1" applyAlignment="1">
      <alignment horizontal="center"/>
    </xf>
    <xf numFmtId="0" fontId="7" fillId="4" borderId="0" xfId="1" applyFill="1"/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4" fillId="0" borderId="0" xfId="1" applyFont="1" applyAlignment="1">
      <alignment horizontal="center"/>
    </xf>
    <xf numFmtId="0" fontId="14" fillId="0" borderId="0" xfId="1" applyFont="1"/>
    <xf numFmtId="0" fontId="16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17" fillId="14" borderId="1" xfId="0" applyFont="1" applyFill="1" applyBorder="1" applyAlignment="1">
      <alignment horizontal="center"/>
    </xf>
    <xf numFmtId="0" fontId="10" fillId="15" borderId="1" xfId="1" applyFont="1" applyFill="1" applyBorder="1" applyAlignment="1">
      <alignment horizontal="center"/>
    </xf>
    <xf numFmtId="0" fontId="7" fillId="15" borderId="0" xfId="1" applyFill="1" applyAlignment="1">
      <alignment horizontal="center"/>
    </xf>
    <xf numFmtId="0" fontId="0" fillId="15" borderId="0" xfId="0" applyFill="1" applyAlignment="1">
      <alignment horizontal="center"/>
    </xf>
    <xf numFmtId="0" fontId="9" fillId="15" borderId="1" xfId="1" applyFont="1" applyFill="1" applyBorder="1" applyAlignment="1">
      <alignment horizontal="center"/>
    </xf>
    <xf numFmtId="0" fontId="9" fillId="15" borderId="1" xfId="1" applyNumberFormat="1" applyFont="1" applyFill="1" applyBorder="1" applyAlignment="1">
      <alignment horizontal="center"/>
    </xf>
    <xf numFmtId="0" fontId="7" fillId="15" borderId="0" xfId="1" applyFill="1"/>
    <xf numFmtId="0" fontId="0" fillId="16" borderId="0" xfId="0" applyFill="1"/>
    <xf numFmtId="9" fontId="3" fillId="16" borderId="0" xfId="0" applyNumberFormat="1" applyFont="1" applyFill="1" applyBorder="1" applyAlignment="1">
      <alignment horizontal="center"/>
    </xf>
    <xf numFmtId="0" fontId="0" fillId="17" borderId="0" xfId="0" applyFont="1" applyFill="1" applyBorder="1"/>
    <xf numFmtId="0" fontId="0" fillId="17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11" fillId="0" borderId="0" xfId="1" applyFont="1" applyFill="1" applyBorder="1"/>
    <xf numFmtId="0" fontId="9" fillId="0" borderId="0" xfId="1" applyNumberFormat="1" applyFont="1" applyFill="1" applyBorder="1" applyAlignment="1">
      <alignment horizontal="center"/>
    </xf>
    <xf numFmtId="0" fontId="7" fillId="0" borderId="0" xfId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0" fontId="7" fillId="0" borderId="0" xfId="1" applyFill="1" applyBorder="1"/>
    <xf numFmtId="0" fontId="0" fillId="0" borderId="0" xfId="0" applyFill="1" applyBorder="1"/>
    <xf numFmtId="0" fontId="13" fillId="10" borderId="8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1" fillId="12" borderId="0" xfId="0" applyFont="1" applyFill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12" borderId="0" xfId="0" applyFont="1" applyFill="1"/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0" fillId="0" borderId="0" xfId="1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0" fillId="0" borderId="0" xfId="0" applyFill="1" applyBorder="1" applyAlignment="1"/>
    <xf numFmtId="49" fontId="9" fillId="0" borderId="0" xfId="1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1" fillId="0" borderId="0" xfId="1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0" fillId="10" borderId="9" xfId="0" applyFont="1" applyFill="1" applyBorder="1" applyAlignment="1">
      <alignment horizontal="center"/>
    </xf>
    <xf numFmtId="0" fontId="17" fillId="14" borderId="9" xfId="0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/>
    </xf>
    <xf numFmtId="0" fontId="13" fillId="4" borderId="8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9" fontId="0" fillId="16" borderId="0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16" borderId="8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10" borderId="0" xfId="0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49" fontId="9" fillId="0" borderId="0" xfId="1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13" borderId="6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11" borderId="0" xfId="0" applyFont="1" applyFill="1" applyBorder="1"/>
    <xf numFmtId="0" fontId="0" fillId="10" borderId="0" xfId="0" applyFill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0" fillId="0" borderId="0" xfId="0" applyFill="1" applyBorder="1"/>
    <xf numFmtId="0" fontId="0" fillId="18" borderId="0" xfId="0" applyFill="1" applyAlignment="1">
      <alignment horizontal="center" textRotation="90"/>
    </xf>
    <xf numFmtId="0" fontId="2" fillId="0" borderId="0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50E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B653"/>
  <sheetViews>
    <sheetView tabSelected="1" zoomScale="145" zoomScaleNormal="145" workbookViewId="0">
      <selection activeCell="B1" sqref="B1"/>
    </sheetView>
  </sheetViews>
  <sheetFormatPr defaultColWidth="11.5703125" defaultRowHeight="12.75"/>
  <cols>
    <col min="1" max="1" width="2.5703125" style="1" customWidth="1"/>
    <col min="2" max="2" width="3.28515625" style="2" customWidth="1"/>
    <col min="3" max="6" width="3.28515625" style="2" hidden="1" customWidth="1"/>
    <col min="7" max="7" width="3.28515625" style="88" hidden="1" customWidth="1"/>
    <col min="8" max="8" width="3.28515625" style="3" customWidth="1"/>
    <col min="9" max="9" width="5.85546875" style="4" customWidth="1"/>
    <col min="10" max="11" width="3.28515625" style="3" hidden="1" customWidth="1"/>
    <col min="12" max="14" width="3.28515625" style="4" hidden="1" customWidth="1"/>
    <col min="15" max="15" width="3.28515625" style="4" customWidth="1"/>
    <col min="16" max="16" width="5.85546875" style="4" customWidth="1"/>
    <col min="17" max="20" width="3.28515625" style="4" hidden="1" customWidth="1"/>
    <col min="21" max="21" width="3.28515625" style="4" customWidth="1"/>
    <col min="22" max="22" width="5.85546875" style="4" customWidth="1"/>
    <col min="23" max="23" width="5.85546875" style="4" hidden="1" customWidth="1"/>
    <col min="24" max="24" width="6" style="4" hidden="1" customWidth="1"/>
    <col min="25" max="26" width="5.85546875" style="4" customWidth="1"/>
    <col min="27" max="27" width="10.42578125" style="5" customWidth="1"/>
    <col min="28" max="28" width="10.42578125" style="2" customWidth="1"/>
    <col min="29" max="29" width="2.5703125" style="2" customWidth="1"/>
    <col min="30" max="39" width="3.5703125" style="2" customWidth="1"/>
    <col min="40" max="40" width="6.42578125" style="2" customWidth="1"/>
    <col min="41" max="41" width="3.5703125" style="6" customWidth="1"/>
    <col min="42" max="42" width="3.5703125" style="2" customWidth="1"/>
    <col min="43" max="44" width="3.5703125" style="6" customWidth="1"/>
    <col min="45" max="53" width="3.5703125" style="2" customWidth="1"/>
    <col min="54" max="54" width="6.42578125" style="2" customWidth="1"/>
    <col min="55" max="55" width="3.28515625" style="2" customWidth="1"/>
    <col min="56" max="56" width="4.5703125" style="2" customWidth="1"/>
    <col min="57" max="57" width="2.5703125" style="2" customWidth="1"/>
    <col min="58" max="59" width="11.5703125" style="2"/>
    <col min="60" max="60" width="3.28515625" style="2" customWidth="1"/>
    <col min="61" max="61" width="10.42578125" style="2" customWidth="1"/>
    <col min="62" max="63" width="6.42578125" style="2" customWidth="1"/>
    <col min="64" max="64" width="4.5703125" style="2" customWidth="1"/>
    <col min="65" max="66" width="3.28515625" style="2" customWidth="1"/>
    <col min="67" max="69" width="3.28515625" style="7" customWidth="1"/>
    <col min="70" max="70" width="3.28515625" style="2" customWidth="1"/>
    <col min="71" max="71" width="11.5703125" style="7"/>
    <col min="72" max="72" width="11.5703125" style="2"/>
    <col min="73" max="106" width="11.5703125" style="7"/>
  </cols>
  <sheetData>
    <row r="1" spans="1:105" s="9" customFormat="1" ht="15">
      <c r="A1" s="8"/>
      <c r="B1" s="89"/>
      <c r="H1" s="10"/>
      <c r="I1" s="10"/>
      <c r="J1" s="10">
        <v>0</v>
      </c>
      <c r="K1" s="10"/>
      <c r="L1" s="10"/>
      <c r="M1" s="10"/>
      <c r="N1" s="10">
        <v>31</v>
      </c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1"/>
      <c r="AO1" s="6"/>
      <c r="AP1" s="6"/>
      <c r="AQ1" s="6"/>
      <c r="AR1" s="6"/>
      <c r="AS1"/>
      <c r="AT1"/>
      <c r="AU1"/>
      <c r="AV1"/>
      <c r="AW1"/>
      <c r="AX1" s="2"/>
      <c r="AY1" s="2"/>
      <c r="AZ1"/>
      <c r="BA1" s="6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</row>
    <row r="2" spans="1:105" s="9" customFormat="1" ht="18">
      <c r="A2" s="8"/>
      <c r="B2" s="4"/>
      <c r="C2" s="131"/>
      <c r="D2" s="131"/>
      <c r="E2" s="131"/>
      <c r="F2" s="131"/>
      <c r="G2" s="87"/>
      <c r="H2" s="132" t="s">
        <v>41</v>
      </c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 t="s">
        <v>0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4" t="s">
        <v>1</v>
      </c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</row>
    <row r="3" spans="1:105" s="18" customFormat="1" ht="15.75" thickBot="1">
      <c r="A3" s="8"/>
      <c r="B3" s="89"/>
      <c r="C3" s="131"/>
      <c r="D3" s="131"/>
      <c r="E3" s="131"/>
      <c r="F3" s="131"/>
      <c r="G3" s="87"/>
      <c r="H3" s="12"/>
      <c r="I3" s="13"/>
      <c r="J3" s="14"/>
      <c r="K3" s="14"/>
      <c r="L3" s="13"/>
      <c r="M3" s="13"/>
      <c r="N3" s="1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6"/>
      <c r="AB3" s="17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1"/>
      <c r="AO3" s="6"/>
      <c r="AP3" s="6"/>
      <c r="AQ3" s="6"/>
      <c r="AR3" s="6"/>
      <c r="AS3"/>
      <c r="AT3"/>
      <c r="AU3"/>
      <c r="AV3"/>
      <c r="AW3"/>
      <c r="AX3" s="136" t="s">
        <v>2</v>
      </c>
      <c r="AY3" s="136"/>
      <c r="AZ3" s="7"/>
      <c r="BA3" s="110"/>
      <c r="BB3" s="7"/>
      <c r="BC3" s="137"/>
      <c r="BD3" s="137"/>
      <c r="BE3" s="7"/>
      <c r="BF3" s="7"/>
      <c r="BG3" s="7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</row>
    <row r="4" spans="1:105" s="20" customFormat="1" ht="87.75">
      <c r="A4" s="1"/>
      <c r="B4" s="144" t="s">
        <v>42</v>
      </c>
      <c r="C4" s="19" t="s">
        <v>3</v>
      </c>
      <c r="D4" s="19" t="s">
        <v>4</v>
      </c>
      <c r="E4" s="19" t="s">
        <v>5</v>
      </c>
      <c r="F4" s="20" t="s">
        <v>6</v>
      </c>
      <c r="G4" s="23" t="s">
        <v>9</v>
      </c>
      <c r="H4" s="21" t="s">
        <v>7</v>
      </c>
      <c r="I4" s="22" t="s">
        <v>8</v>
      </c>
      <c r="K4" s="23" t="s">
        <v>10</v>
      </c>
      <c r="L4" s="24" t="s">
        <v>11</v>
      </c>
      <c r="M4" s="20" t="s">
        <v>6</v>
      </c>
      <c r="N4" s="23" t="s">
        <v>9</v>
      </c>
      <c r="O4" s="21" t="s">
        <v>7</v>
      </c>
      <c r="P4" s="25" t="s">
        <v>27</v>
      </c>
      <c r="Q4" s="23" t="s">
        <v>10</v>
      </c>
      <c r="R4" s="24" t="s">
        <v>28</v>
      </c>
      <c r="S4" s="20" t="s">
        <v>6</v>
      </c>
      <c r="T4" s="23" t="s">
        <v>9</v>
      </c>
      <c r="U4" s="21" t="s">
        <v>7</v>
      </c>
      <c r="V4" s="25" t="s">
        <v>29</v>
      </c>
      <c r="W4" s="23" t="s">
        <v>10</v>
      </c>
      <c r="X4" s="24" t="s">
        <v>28</v>
      </c>
      <c r="Y4" s="19" t="s">
        <v>12</v>
      </c>
      <c r="Z4" s="26" t="s">
        <v>12</v>
      </c>
      <c r="AA4" s="59" t="s">
        <v>13</v>
      </c>
      <c r="AB4" s="59" t="s">
        <v>14</v>
      </c>
      <c r="AC4" s="27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/>
      <c r="AP4"/>
      <c r="AQ4"/>
      <c r="AR4"/>
      <c r="AS4"/>
      <c r="AT4"/>
      <c r="AU4"/>
      <c r="AV4"/>
      <c r="AW4"/>
      <c r="AX4" s="29" t="s">
        <v>15</v>
      </c>
      <c r="AY4" s="30" t="s">
        <v>16</v>
      </c>
      <c r="AZ4" s="7"/>
      <c r="BA4" s="116"/>
      <c r="BB4" s="7"/>
      <c r="BC4" s="116"/>
      <c r="BD4" s="116"/>
      <c r="BE4" s="7"/>
      <c r="BF4" s="116"/>
      <c r="BG4" s="7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</row>
    <row r="5" spans="1:105" s="44" customFormat="1">
      <c r="A5" s="83">
        <v>1</v>
      </c>
      <c r="B5" s="84"/>
      <c r="C5" s="33">
        <f t="shared" ref="C5:C36" si="0">VLOOKUP(B5,$BI$107:$BQ$144,8,0)</f>
        <v>0</v>
      </c>
      <c r="D5" s="33">
        <f>VLOOKUP(B5,$BI$107:$BQ$144,9,0)</f>
        <v>0</v>
      </c>
      <c r="E5" s="33">
        <f t="shared" ref="E5:E40" si="1">VLOOKUP(B5,$BI$107:$BQ$144,7,0)</f>
        <v>0</v>
      </c>
      <c r="F5" t="s">
        <v>12</v>
      </c>
      <c r="G5" s="36"/>
      <c r="H5" s="34"/>
      <c r="I5" s="35"/>
      <c r="K5" s="36" t="str">
        <f>IF(B5&lt;&gt;"",IF(AND(K4&gt;1,G5="W",N5="L"),K4+1,IF(AND(K4&gt;1,G5="L",N5="W"),K4+1,IF(AND(K4&gt;0,G5="L",N5="L"),K4+1,1))),"")</f>
        <v/>
      </c>
      <c r="L5" s="37" t="s">
        <v>12</v>
      </c>
      <c r="M5" t="s">
        <v>12</v>
      </c>
      <c r="N5" s="36"/>
      <c r="O5" s="34"/>
      <c r="P5" s="35"/>
      <c r="Q5" s="36">
        <v>1</v>
      </c>
      <c r="R5" s="38"/>
      <c r="S5" t="s">
        <v>12</v>
      </c>
      <c r="T5" s="36"/>
      <c r="U5" s="34"/>
      <c r="V5" s="35"/>
      <c r="W5" s="36">
        <v>1</v>
      </c>
      <c r="X5" s="38"/>
      <c r="Y5" s="39"/>
      <c r="Z5" s="40"/>
      <c r="AA5" s="59"/>
      <c r="AB5" s="59"/>
      <c r="AC5" s="41">
        <v>1</v>
      </c>
      <c r="AD5" s="63"/>
      <c r="AE5" s="63"/>
      <c r="AF5" s="63"/>
      <c r="AG5" s="60"/>
      <c r="AH5" s="60"/>
      <c r="AI5" s="60"/>
      <c r="AJ5" s="60"/>
      <c r="AK5" s="60"/>
      <c r="AL5" s="60"/>
      <c r="AM5" s="60"/>
      <c r="AN5" s="108"/>
      <c r="AO5" s="138" t="s">
        <v>13</v>
      </c>
      <c r="AP5" s="138"/>
      <c r="AQ5" s="138"/>
      <c r="AR5" s="139">
        <v>20</v>
      </c>
      <c r="AS5" s="139"/>
      <c r="AT5"/>
      <c r="AU5"/>
      <c r="AV5"/>
      <c r="AW5"/>
      <c r="AX5" s="42">
        <v>1</v>
      </c>
      <c r="AY5" s="43">
        <v>1</v>
      </c>
      <c r="AZ5" s="7"/>
      <c r="BA5" s="110"/>
      <c r="BB5" s="7"/>
      <c r="BC5" s="110"/>
      <c r="BD5" s="110"/>
      <c r="BE5" s="7"/>
      <c r="BF5" s="110"/>
      <c r="BG5" s="7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</row>
    <row r="6" spans="1:105">
      <c r="A6" s="83">
        <v>2</v>
      </c>
      <c r="B6" s="84"/>
      <c r="C6" s="33">
        <f t="shared" si="0"/>
        <v>0</v>
      </c>
      <c r="D6" s="33">
        <f>VLOOKUP(B6,$BI$107:$BQ$144,9,0)</f>
        <v>0</v>
      </c>
      <c r="E6" s="33">
        <f t="shared" si="1"/>
        <v>0</v>
      </c>
      <c r="F6" t="str">
        <f t="shared" ref="F6:F37" si="2">IF(B6=0,"BR",C5&amp;C6)</f>
        <v>BR</v>
      </c>
      <c r="G6" s="36" t="str">
        <f t="shared" ref="G6:G37" si="3">IF(I5="","",IF(B6=0,"L",IF(C6=I5,"W","L")))</f>
        <v/>
      </c>
      <c r="H6" s="34" t="str">
        <f>IF(B6&lt;&gt;"",VLOOKUP(K5,$AX$5:$AY$29,2),"")</f>
        <v/>
      </c>
      <c r="I6" s="45"/>
      <c r="K6" s="36">
        <v>1</v>
      </c>
      <c r="L6" s="37" t="str">
        <f t="shared" ref="L6" si="4">IF(I5&lt;&gt;"",IF(G6="W",(1*H5),(-1*H5)),"")</f>
        <v/>
      </c>
      <c r="M6"/>
      <c r="N6" s="36"/>
      <c r="O6" s="34" t="str">
        <f>IF(B6&lt;&gt;"",VLOOKUP(Q5,$AX$5:$AZ$29,2),"")</f>
        <v/>
      </c>
      <c r="P6" s="45"/>
      <c r="Q6" s="36">
        <v>1</v>
      </c>
      <c r="R6" s="37" t="str">
        <f>IF(P5&lt;&gt;"",IF(N6="W",(2*O5),(-1*O5)),"")</f>
        <v/>
      </c>
      <c r="S6"/>
      <c r="T6" s="36"/>
      <c r="U6" s="34" t="str">
        <f>IF(H6&lt;&gt;"",VLOOKUP(W5,$AX$5:$AZ$29,2),"")</f>
        <v/>
      </c>
      <c r="V6" s="85"/>
      <c r="W6" s="36">
        <v>1</v>
      </c>
      <c r="X6" s="37" t="str">
        <f>IF(V5&lt;&gt;"",IF(T6="W",(2*U5),(-1*U5)),"")</f>
        <v/>
      </c>
      <c r="Y6" s="46"/>
      <c r="Z6" s="40" t="str">
        <f>IF(B6&lt;&gt;"",Y6+Z5,"")</f>
        <v/>
      </c>
      <c r="AA6" s="59"/>
      <c r="AB6" s="59"/>
      <c r="AC6" s="41">
        <v>2</v>
      </c>
      <c r="AD6" s="63"/>
      <c r="AE6" s="63"/>
      <c r="AF6" s="63"/>
      <c r="AG6" s="60"/>
      <c r="AH6" s="60"/>
      <c r="AI6" s="60"/>
      <c r="AJ6" s="60"/>
      <c r="AK6" s="60"/>
      <c r="AL6" s="60"/>
      <c r="AM6" s="60"/>
      <c r="AN6" s="108"/>
      <c r="AO6" s="138" t="s">
        <v>14</v>
      </c>
      <c r="AP6" s="138"/>
      <c r="AQ6" s="138"/>
      <c r="AR6" s="124">
        <v>-10</v>
      </c>
      <c r="AS6" s="124"/>
      <c r="AT6"/>
      <c r="AU6"/>
      <c r="AV6"/>
      <c r="AW6"/>
      <c r="AX6" s="42">
        <v>2</v>
      </c>
      <c r="AY6" s="43">
        <v>2</v>
      </c>
      <c r="AZ6" s="7"/>
      <c r="BA6" s="110"/>
      <c r="BB6" s="7"/>
      <c r="BC6" s="110"/>
      <c r="BD6" s="110"/>
      <c r="BE6" s="7"/>
      <c r="BF6" s="110"/>
      <c r="BG6" s="7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105" s="47" customFormat="1">
      <c r="A7" s="83">
        <v>3</v>
      </c>
      <c r="B7" s="84"/>
      <c r="C7" s="33">
        <f t="shared" si="0"/>
        <v>0</v>
      </c>
      <c r="D7" s="33">
        <f>VLOOKUP(B7,$BI$107:$BQ$144,9,0)</f>
        <v>0</v>
      </c>
      <c r="E7" s="33">
        <f t="shared" si="1"/>
        <v>0</v>
      </c>
      <c r="F7" t="str">
        <f t="shared" si="2"/>
        <v>BR</v>
      </c>
      <c r="G7" s="36" t="str">
        <f t="shared" si="3"/>
        <v/>
      </c>
      <c r="H7" s="34" t="str">
        <f t="shared" ref="H7:H38" si="5">IF(B7&lt;&gt;"",VLOOKUP(K7,$AX$5:$AY$29,2),"")</f>
        <v/>
      </c>
      <c r="I7" s="45"/>
      <c r="K7" s="36" t="str">
        <f t="shared" ref="K7:K38" si="6">IF(B7&lt;&gt;"",IF(K6=2,1,IF(G7="L",K6+1,1)),"")</f>
        <v/>
      </c>
      <c r="L7" s="37">
        <f t="shared" ref="L7:L38" si="7">IF(I6&lt;&gt;"",IF(G7="W",(1*K6),(-1*K6)),0)</f>
        <v>0</v>
      </c>
      <c r="M7" t="str">
        <f t="shared" ref="M7:M38" si="8">IF(B7=0,"OE",D6&amp;D7)</f>
        <v>OE</v>
      </c>
      <c r="N7" s="36" t="str">
        <f t="shared" ref="N7:N38" si="9">IF(P6="","",IF(B7=0,"L",IF(D7=P6,"W","L")))</f>
        <v/>
      </c>
      <c r="O7" s="34" t="str">
        <f t="shared" ref="O7:O38" si="10">IF(B7&lt;&gt;"",VLOOKUP(Q7,$AX$5:$AZ$29,2),"")</f>
        <v/>
      </c>
      <c r="P7" s="45"/>
      <c r="Q7" s="36" t="b">
        <f t="shared" ref="Q7:Q38" si="11">IF(B7&lt;&gt;"",IF(Q6=2,1,IF(N7="L",Q6+1,1)))</f>
        <v>0</v>
      </c>
      <c r="R7" s="37">
        <f t="shared" ref="R7:R38" si="12">IF(P6&lt;&gt;"",IF(N7="W",(1*Q6),(-1*Q6)),0)</f>
        <v>0</v>
      </c>
      <c r="S7" t="str">
        <f t="shared" ref="S7:S38" si="13">IF(B7=0,"OE",E6&amp;E7)</f>
        <v>OE</v>
      </c>
      <c r="T7" s="36" t="str">
        <f t="shared" ref="T7:T38" si="14">IF(V6="","",IF(H7=0,"L",IF(E7=V6,"W","L")))</f>
        <v/>
      </c>
      <c r="U7" s="34" t="str">
        <f t="shared" ref="U7:U38" si="15">IF(H7&lt;&gt;"",VLOOKUP(W7,$AX$5:$AZ$29,2),"")</f>
        <v/>
      </c>
      <c r="V7" s="85"/>
      <c r="W7" s="36" t="b">
        <f t="shared" ref="W7:W38" si="16">IF(H7&lt;&gt;"",IF(W6=2,1,IF(T7="L",W6+1,1)))</f>
        <v>0</v>
      </c>
      <c r="X7" s="37">
        <f t="shared" ref="X7:X38" si="17">IF(V6&lt;&gt;"",IF(T7="W",(1*W6),(-1*W6)),0)</f>
        <v>0</v>
      </c>
      <c r="Y7" s="46">
        <f t="shared" ref="Y7:Y38" si="18">IF(B7&lt;&gt;"",IF(Z6&gt;=$AR$5,0,IF(Z6&lt;=$AR$6,0,SUM(L7+R7+X7))),0)</f>
        <v>0</v>
      </c>
      <c r="Z7" s="40" t="str">
        <f>IF(B7&lt;&gt;"",Y7+Z6,"")</f>
        <v/>
      </c>
      <c r="AA7" s="59" t="str">
        <f>IF(B7&lt;&gt;"",IF(AA6&lt;&gt;"",AA6,IF(Z7&gt;=$AR$5,"Profit Target","")),"")</f>
        <v/>
      </c>
      <c r="AB7" s="59" t="str">
        <f>IF(B7&lt;&gt;"",IF(AB6&lt;&gt;0,AB6,IF(Z7&lt;=$AR$6,"Stop Loss","")),"")</f>
        <v/>
      </c>
      <c r="AC7" s="41">
        <v>3</v>
      </c>
      <c r="AD7" s="63"/>
      <c r="AE7" s="63"/>
      <c r="AF7" s="63"/>
      <c r="AG7" s="60"/>
      <c r="AH7" s="60"/>
      <c r="AI7" s="60"/>
      <c r="AJ7" s="60"/>
      <c r="AK7" s="60"/>
      <c r="AL7" s="60"/>
      <c r="AM7" s="60"/>
      <c r="AN7" s="108"/>
      <c r="AO7" s="141"/>
      <c r="AP7" s="128"/>
      <c r="AQ7" s="128"/>
      <c r="AR7"/>
      <c r="AS7"/>
      <c r="AT7"/>
      <c r="AU7"/>
      <c r="AV7"/>
      <c r="AW7"/>
      <c r="AX7" s="42">
        <v>3</v>
      </c>
      <c r="AY7" s="43">
        <v>0</v>
      </c>
      <c r="AZ7" s="7"/>
      <c r="BA7" s="110"/>
      <c r="BB7" s="7"/>
      <c r="BC7" s="110"/>
      <c r="BD7" s="110"/>
      <c r="BE7" s="7"/>
      <c r="BF7" s="110"/>
      <c r="BG7" s="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</row>
    <row r="8" spans="1:105" s="47" customFormat="1">
      <c r="A8" s="83">
        <v>4</v>
      </c>
      <c r="B8" s="84"/>
      <c r="C8" s="33">
        <f t="shared" si="0"/>
        <v>0</v>
      </c>
      <c r="D8" s="33">
        <f>VLOOKUP(B8,$BI$107:$BQ$144,9,0)</f>
        <v>0</v>
      </c>
      <c r="E8" s="33">
        <f t="shared" si="1"/>
        <v>0</v>
      </c>
      <c r="F8" t="str">
        <f t="shared" si="2"/>
        <v>BR</v>
      </c>
      <c r="G8" s="36" t="str">
        <f t="shared" si="3"/>
        <v/>
      </c>
      <c r="H8" s="34" t="str">
        <f t="shared" si="5"/>
        <v/>
      </c>
      <c r="I8" s="85" t="str">
        <f>IF(B8&lt;&gt;"",IF(Z7&gt;=$AR$5,"",IF(Z7&lt;=$AR$6,"",IF(AND(F6="RR",F7="RR"),"B",IF(AND(F6="BB",F7="BB"),"R","")))),"")</f>
        <v/>
      </c>
      <c r="K8" s="36" t="str">
        <f t="shared" si="6"/>
        <v/>
      </c>
      <c r="L8" s="37">
        <f t="shared" si="7"/>
        <v>0</v>
      </c>
      <c r="M8" t="str">
        <f t="shared" si="8"/>
        <v>OE</v>
      </c>
      <c r="N8" s="36" t="str">
        <f t="shared" si="9"/>
        <v/>
      </c>
      <c r="O8" s="34" t="str">
        <f t="shared" si="10"/>
        <v/>
      </c>
      <c r="P8" s="85" t="str">
        <f>IF(B8&lt;&gt;"",IF(OR($Z$7&gt;=$AR$5,$Z$7&lt;=$AR$6),"",IF(AND(M6="EE",M7="EE"),"O",IF(AND(M6="OO",M7="OO"),"E",""))),"")</f>
        <v/>
      </c>
      <c r="Q8" s="36" t="b">
        <f t="shared" si="11"/>
        <v>0</v>
      </c>
      <c r="R8" s="37">
        <f t="shared" si="12"/>
        <v>0</v>
      </c>
      <c r="S8" t="str">
        <f t="shared" si="13"/>
        <v>OE</v>
      </c>
      <c r="T8" s="36" t="str">
        <f t="shared" si="14"/>
        <v/>
      </c>
      <c r="U8" s="34" t="str">
        <f t="shared" si="15"/>
        <v/>
      </c>
      <c r="V8" s="85" t="str">
        <f>IF(B8&lt;&gt;"",IF(OR($Z$7&gt;=$AR$5,$Z$7&lt;=$AR$6),"",IF(AND(S6="HH",S7="HH"),"L",IF(AND(S6="LL",S7="LL"),"H",""))),"")</f>
        <v/>
      </c>
      <c r="W8" s="36" t="b">
        <f t="shared" si="16"/>
        <v>0</v>
      </c>
      <c r="X8" s="37">
        <f t="shared" si="17"/>
        <v>0</v>
      </c>
      <c r="Y8" s="46">
        <f t="shared" si="18"/>
        <v>0</v>
      </c>
      <c r="Z8" s="40" t="str">
        <f>IF(B8&lt;&gt;"",Y8+Z7,"")</f>
        <v/>
      </c>
      <c r="AA8" s="59" t="str">
        <f>IF(B8&lt;&gt;"",IF(AA7&lt;&gt;"",AA7,IF(Z8&gt;=$AR$5,"Profit Target","")),"")</f>
        <v/>
      </c>
      <c r="AB8" s="59" t="str">
        <f>IF(B8&lt;&gt;"",IF(AB7&lt;&gt;0,AB7,IF(Z8&lt;=$AR$6,"Stop Loss","")),"")</f>
        <v/>
      </c>
      <c r="AC8" s="41">
        <v>4</v>
      </c>
      <c r="AD8" s="63"/>
      <c r="AE8" s="63"/>
      <c r="AF8" s="63"/>
      <c r="AG8" s="60"/>
      <c r="AH8" s="60"/>
      <c r="AI8" s="60"/>
      <c r="AJ8" s="60"/>
      <c r="AK8" s="60"/>
      <c r="AL8" s="60"/>
      <c r="AM8" s="60"/>
      <c r="AN8" s="108"/>
      <c r="AO8"/>
      <c r="AP8"/>
      <c r="AQ8"/>
      <c r="AR8"/>
      <c r="AS8"/>
      <c r="AT8"/>
      <c r="AU8"/>
      <c r="AV8"/>
      <c r="AW8"/>
      <c r="AX8" s="42">
        <v>4</v>
      </c>
      <c r="AY8" s="43">
        <v>0</v>
      </c>
      <c r="AZ8" s="7"/>
      <c r="BA8" s="110"/>
      <c r="BB8" s="7"/>
      <c r="BC8" s="110"/>
      <c r="BD8" s="110"/>
      <c r="BE8" s="7"/>
      <c r="BF8" s="110"/>
      <c r="BG8" s="7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</row>
    <row r="9" spans="1:105" s="47" customFormat="1">
      <c r="A9" s="83">
        <v>6</v>
      </c>
      <c r="B9" s="84"/>
      <c r="C9" s="33">
        <f t="shared" si="0"/>
        <v>0</v>
      </c>
      <c r="D9" s="33">
        <f>VLOOKUP(B9,BI106:BQ143,9,0)</f>
        <v>0</v>
      </c>
      <c r="E9" s="33">
        <f t="shared" si="1"/>
        <v>0</v>
      </c>
      <c r="F9" t="str">
        <f t="shared" si="2"/>
        <v>BR</v>
      </c>
      <c r="G9" s="36" t="str">
        <f t="shared" si="3"/>
        <v/>
      </c>
      <c r="H9" s="34" t="str">
        <f t="shared" si="5"/>
        <v/>
      </c>
      <c r="I9" s="85" t="str">
        <f t="shared" ref="I9:I40" si="19">IF(B9&lt;&gt;"",IF(Z8&gt;=$AR$5,"",IF(Z8&lt;=$AR$6,"",IF(AND(G8="L",G9="L"),"",IF(G9="W","",IF(AND(G9="L",I7=""),I8,IF(AND(F7="RR",F8="RR"),"B",IF(AND(F7="BB",F8="BB"),"R",""))))))),"")</f>
        <v/>
      </c>
      <c r="K9" s="36" t="str">
        <f t="shared" si="6"/>
        <v/>
      </c>
      <c r="L9" s="37">
        <f t="shared" si="7"/>
        <v>0</v>
      </c>
      <c r="M9" t="str">
        <f t="shared" si="8"/>
        <v>OE</v>
      </c>
      <c r="N9" s="36" t="str">
        <f t="shared" si="9"/>
        <v/>
      </c>
      <c r="O9" s="34" t="str">
        <f t="shared" si="10"/>
        <v/>
      </c>
      <c r="P9" s="85" t="str">
        <f t="shared" ref="P9:P40" si="20">IF(B9&lt;&gt;"",IF(OR($Z$7&gt;=$AR$5,$Z$7&lt;=$AR$6),"",IF(N9="W","",IF(AND(N8="L",N9="L"),"",IF(AND(N9="L",P7=""),P8,IF(AND(M7="EE",M8="EE"),"O",IF(AND(M7="OO",M8="OO"),"E","")))))),"")</f>
        <v/>
      </c>
      <c r="Q9" s="36" t="b">
        <f t="shared" si="11"/>
        <v>0</v>
      </c>
      <c r="R9" s="37">
        <f t="shared" si="12"/>
        <v>0</v>
      </c>
      <c r="S9" t="str">
        <f t="shared" si="13"/>
        <v>OE</v>
      </c>
      <c r="T9" s="36" t="str">
        <f t="shared" si="14"/>
        <v/>
      </c>
      <c r="U9" s="34" t="str">
        <f t="shared" si="15"/>
        <v/>
      </c>
      <c r="V9" s="85" t="str">
        <f t="shared" ref="V9:V40" si="21">IF(B9&lt;&gt;"",IF(OR($Z$7&gt;=$AR$5,$Z$7&lt;=$AR$6),"",IF(T9="W","",IF(AND(T8="L",T9="L"),"",IF(AND(T9="L",V7=""),V8,IF(AND(S7="HH",S8="HH"),"L",IF(AND(S7="LL",S8="LL"),"H","")))))),"")</f>
        <v/>
      </c>
      <c r="W9" s="36" t="b">
        <f t="shared" si="16"/>
        <v>0</v>
      </c>
      <c r="X9" s="37">
        <f t="shared" si="17"/>
        <v>0</v>
      </c>
      <c r="Y9" s="46">
        <f t="shared" si="18"/>
        <v>0</v>
      </c>
      <c r="Z9" s="40" t="str">
        <f>IF(B9&lt;&gt;"",Y9+Z8,"")</f>
        <v/>
      </c>
      <c r="AA9" s="59" t="str">
        <f>IF(B9&lt;&gt;"",IF(AA8&lt;&gt;0,AA8,IF(Z9&gt;=$AR$5,"Profit Target","")),"")</f>
        <v/>
      </c>
      <c r="AB9" s="59" t="str">
        <f>IF(B9&lt;&gt;"",IF(AB8&lt;&gt;0,AB8,IF(Z9&lt;=$AR$6,"Stop Loss","")),"")</f>
        <v/>
      </c>
      <c r="AC9" s="41">
        <v>6</v>
      </c>
      <c r="AD9" s="63"/>
      <c r="AE9" s="63"/>
      <c r="AF9" s="63"/>
      <c r="AG9" s="60"/>
      <c r="AH9" s="60"/>
      <c r="AI9" s="60"/>
      <c r="AJ9" s="60"/>
      <c r="AK9" s="60"/>
      <c r="AL9" s="60"/>
      <c r="AM9" s="60"/>
      <c r="AN9" s="108"/>
      <c r="AO9" s="143"/>
      <c r="AP9" s="137"/>
      <c r="AQ9" s="137"/>
      <c r="AR9" s="129"/>
      <c r="AS9" s="129"/>
      <c r="AT9"/>
      <c r="AU9"/>
      <c r="AV9"/>
      <c r="AW9"/>
      <c r="AX9" s="42">
        <v>5</v>
      </c>
      <c r="AY9" s="43">
        <v>0</v>
      </c>
      <c r="AZ9" s="7"/>
      <c r="BA9" s="110"/>
      <c r="BB9" s="7"/>
      <c r="BC9" s="110"/>
      <c r="BD9" s="110"/>
      <c r="BE9" s="7"/>
      <c r="BF9" s="110"/>
      <c r="BG9" s="7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</row>
    <row r="10" spans="1:105" s="48" customFormat="1">
      <c r="A10" s="83">
        <v>6</v>
      </c>
      <c r="B10" s="84"/>
      <c r="C10" s="33">
        <f t="shared" si="0"/>
        <v>0</v>
      </c>
      <c r="D10" s="33">
        <f t="shared" ref="D10:D23" si="22">VLOOKUP(B10,$BI$107:$BQ$144,9,0)</f>
        <v>0</v>
      </c>
      <c r="E10" s="33">
        <f t="shared" si="1"/>
        <v>0</v>
      </c>
      <c r="F10" t="str">
        <f t="shared" si="2"/>
        <v>BR</v>
      </c>
      <c r="G10" s="36" t="str">
        <f t="shared" si="3"/>
        <v/>
      </c>
      <c r="H10" s="34" t="str">
        <f t="shared" si="5"/>
        <v/>
      </c>
      <c r="I10" s="85" t="str">
        <f t="shared" si="19"/>
        <v/>
      </c>
      <c r="K10" s="36" t="str">
        <f t="shared" si="6"/>
        <v/>
      </c>
      <c r="L10" s="37">
        <f t="shared" si="7"/>
        <v>0</v>
      </c>
      <c r="M10" t="str">
        <f t="shared" si="8"/>
        <v>OE</v>
      </c>
      <c r="N10" s="36" t="str">
        <f t="shared" si="9"/>
        <v/>
      </c>
      <c r="O10" s="34" t="str">
        <f t="shared" si="10"/>
        <v/>
      </c>
      <c r="P10" s="85" t="str">
        <f t="shared" si="20"/>
        <v/>
      </c>
      <c r="Q10" s="36" t="b">
        <f t="shared" si="11"/>
        <v>0</v>
      </c>
      <c r="R10" s="37">
        <f t="shared" si="12"/>
        <v>0</v>
      </c>
      <c r="S10" t="str">
        <f t="shared" si="13"/>
        <v>OE</v>
      </c>
      <c r="T10" s="36" t="str">
        <f t="shared" si="14"/>
        <v/>
      </c>
      <c r="U10" s="34" t="str">
        <f t="shared" si="15"/>
        <v/>
      </c>
      <c r="V10" s="85" t="str">
        <f t="shared" si="21"/>
        <v/>
      </c>
      <c r="W10" s="36" t="b">
        <f t="shared" si="16"/>
        <v>0</v>
      </c>
      <c r="X10" s="37">
        <f t="shared" si="17"/>
        <v>0</v>
      </c>
      <c r="Y10" s="46">
        <f t="shared" si="18"/>
        <v>0</v>
      </c>
      <c r="Z10" s="40" t="str">
        <f>IF(B10&lt;&gt;"",Y10+Z9,"")</f>
        <v/>
      </c>
      <c r="AA10" s="59" t="str">
        <f t="shared" ref="AA10:AA41" si="23">IF(B10&lt;&gt;"",IF(AA9&lt;&gt;"",AA9,IF(Z10&gt;=$AR$5,"Profit Target","")),"")</f>
        <v/>
      </c>
      <c r="AB10" s="59" t="str">
        <f t="shared" ref="AB10:AB41" si="24">IF(B10&lt;&gt;"",IF(AB9&lt;&gt;"",AB9,IF(Z10&lt;=$AR$6,"Stop Loss","")),"")</f>
        <v/>
      </c>
      <c r="AC10" s="41">
        <v>6</v>
      </c>
      <c r="AD10" s="63"/>
      <c r="AE10" s="63"/>
      <c r="AF10" s="63"/>
      <c r="AG10" s="60"/>
      <c r="AH10" s="60"/>
      <c r="AI10" s="60"/>
      <c r="AJ10" s="60"/>
      <c r="AK10" s="60"/>
      <c r="AL10" s="60"/>
      <c r="AM10" s="60"/>
      <c r="AN10" s="108"/>
      <c r="AO10" s="143"/>
      <c r="AP10" s="137"/>
      <c r="AQ10" s="137"/>
      <c r="AR10" s="130"/>
      <c r="AS10" s="130"/>
      <c r="AT10"/>
      <c r="AU10"/>
      <c r="AV10"/>
      <c r="AW10"/>
      <c r="AX10" s="42">
        <v>6</v>
      </c>
      <c r="AY10" s="43">
        <v>0</v>
      </c>
      <c r="AZ10" s="7"/>
      <c r="BA10" s="110"/>
      <c r="BB10" s="7"/>
      <c r="BC10" s="110"/>
      <c r="BD10" s="110"/>
      <c r="BE10" s="7"/>
      <c r="BF10" s="110"/>
      <c r="BG10" s="7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</row>
    <row r="11" spans="1:105" s="48" customFormat="1">
      <c r="A11" s="83">
        <v>7</v>
      </c>
      <c r="B11" s="84"/>
      <c r="C11" s="33">
        <f t="shared" si="0"/>
        <v>0</v>
      </c>
      <c r="D11" s="33">
        <f t="shared" si="22"/>
        <v>0</v>
      </c>
      <c r="E11" s="33">
        <f t="shared" si="1"/>
        <v>0</v>
      </c>
      <c r="F11" t="str">
        <f t="shared" si="2"/>
        <v>BR</v>
      </c>
      <c r="G11" s="36" t="str">
        <f t="shared" si="3"/>
        <v/>
      </c>
      <c r="H11" s="34" t="str">
        <f t="shared" si="5"/>
        <v/>
      </c>
      <c r="I11" s="85" t="str">
        <f t="shared" si="19"/>
        <v/>
      </c>
      <c r="K11" s="36" t="str">
        <f t="shared" si="6"/>
        <v/>
      </c>
      <c r="L11" s="37">
        <f t="shared" si="7"/>
        <v>0</v>
      </c>
      <c r="M11" t="str">
        <f t="shared" si="8"/>
        <v>OE</v>
      </c>
      <c r="N11" s="36" t="str">
        <f t="shared" si="9"/>
        <v/>
      </c>
      <c r="O11" s="34" t="str">
        <f t="shared" si="10"/>
        <v/>
      </c>
      <c r="P11" s="85" t="str">
        <f t="shared" si="20"/>
        <v/>
      </c>
      <c r="Q11" s="36" t="b">
        <f t="shared" si="11"/>
        <v>0</v>
      </c>
      <c r="R11" s="37">
        <f t="shared" si="12"/>
        <v>0</v>
      </c>
      <c r="S11" t="str">
        <f t="shared" si="13"/>
        <v>OE</v>
      </c>
      <c r="T11" s="36" t="str">
        <f t="shared" si="14"/>
        <v/>
      </c>
      <c r="U11" s="34" t="str">
        <f t="shared" si="15"/>
        <v/>
      </c>
      <c r="V11" s="85" t="str">
        <f t="shared" si="21"/>
        <v/>
      </c>
      <c r="W11" s="36" t="b">
        <f t="shared" si="16"/>
        <v>0</v>
      </c>
      <c r="X11" s="37">
        <f t="shared" si="17"/>
        <v>0</v>
      </c>
      <c r="Y11" s="46">
        <f t="shared" si="18"/>
        <v>0</v>
      </c>
      <c r="Z11" s="40" t="str">
        <f>IF(B11&lt;&gt;"",Y11+Z10,"")</f>
        <v/>
      </c>
      <c r="AA11" s="59" t="str">
        <f t="shared" si="23"/>
        <v/>
      </c>
      <c r="AB11" s="59" t="str">
        <f t="shared" si="24"/>
        <v/>
      </c>
      <c r="AC11" s="41">
        <v>7</v>
      </c>
      <c r="AD11" s="63"/>
      <c r="AE11" s="63"/>
      <c r="AF11" s="63"/>
      <c r="AG11" s="60"/>
      <c r="AH11" s="60"/>
      <c r="AI11" s="60"/>
      <c r="AJ11" s="60"/>
      <c r="AK11" s="60"/>
      <c r="AL11" s="60"/>
      <c r="AM11" s="60"/>
      <c r="AN11" s="108"/>
      <c r="AO11" s="7"/>
      <c r="AP11" s="7"/>
      <c r="AQ11" s="7"/>
      <c r="AR11" s="7"/>
      <c r="AS11" s="7"/>
      <c r="AT11"/>
      <c r="AU11"/>
      <c r="AV11"/>
      <c r="AW11"/>
      <c r="AX11" s="42">
        <v>7</v>
      </c>
      <c r="AY11" s="43">
        <v>0</v>
      </c>
      <c r="AZ11" s="7"/>
      <c r="BA11" s="110"/>
      <c r="BB11" s="7"/>
      <c r="BC11" s="110"/>
      <c r="BD11" s="110"/>
      <c r="BE11" s="7"/>
      <c r="BF11" s="110"/>
      <c r="BG11" s="7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</row>
    <row r="12" spans="1:105" s="48" customFormat="1">
      <c r="A12" s="83">
        <v>8</v>
      </c>
      <c r="B12" s="84"/>
      <c r="C12" s="33">
        <f t="shared" si="0"/>
        <v>0</v>
      </c>
      <c r="D12" s="33">
        <f t="shared" si="22"/>
        <v>0</v>
      </c>
      <c r="E12" s="33">
        <f t="shared" si="1"/>
        <v>0</v>
      </c>
      <c r="F12" t="str">
        <f t="shared" si="2"/>
        <v>BR</v>
      </c>
      <c r="G12" s="36" t="str">
        <f t="shared" si="3"/>
        <v/>
      </c>
      <c r="H12" s="34" t="str">
        <f t="shared" si="5"/>
        <v/>
      </c>
      <c r="I12" s="85" t="str">
        <f t="shared" si="19"/>
        <v/>
      </c>
      <c r="K12" s="36" t="str">
        <f t="shared" si="6"/>
        <v/>
      </c>
      <c r="L12" s="37">
        <f t="shared" si="7"/>
        <v>0</v>
      </c>
      <c r="M12" t="str">
        <f t="shared" si="8"/>
        <v>OE</v>
      </c>
      <c r="N12" s="36" t="str">
        <f t="shared" si="9"/>
        <v/>
      </c>
      <c r="O12" s="34" t="str">
        <f t="shared" si="10"/>
        <v/>
      </c>
      <c r="P12" s="85" t="str">
        <f t="shared" si="20"/>
        <v/>
      </c>
      <c r="Q12" s="36" t="b">
        <f t="shared" si="11"/>
        <v>0</v>
      </c>
      <c r="R12" s="37">
        <f t="shared" si="12"/>
        <v>0</v>
      </c>
      <c r="S12" t="str">
        <f t="shared" si="13"/>
        <v>OE</v>
      </c>
      <c r="T12" s="36" t="str">
        <f t="shared" si="14"/>
        <v/>
      </c>
      <c r="U12" s="34" t="str">
        <f t="shared" si="15"/>
        <v/>
      </c>
      <c r="V12" s="85" t="str">
        <f t="shared" si="21"/>
        <v/>
      </c>
      <c r="W12" s="36" t="b">
        <f t="shared" si="16"/>
        <v>0</v>
      </c>
      <c r="X12" s="37">
        <f t="shared" si="17"/>
        <v>0</v>
      </c>
      <c r="Y12" s="46">
        <f t="shared" si="18"/>
        <v>0</v>
      </c>
      <c r="Z12" s="40" t="str">
        <f>IF(B12&lt;&gt;"",Y12+Z11,"")</f>
        <v/>
      </c>
      <c r="AA12" s="59" t="str">
        <f t="shared" si="23"/>
        <v/>
      </c>
      <c r="AB12" s="59" t="str">
        <f t="shared" si="24"/>
        <v/>
      </c>
      <c r="AC12" s="41">
        <v>8</v>
      </c>
      <c r="AD12" s="64"/>
      <c r="AE12" s="63"/>
      <c r="AF12" s="63"/>
      <c r="AG12" s="60"/>
      <c r="AH12" s="60"/>
      <c r="AI12" s="60"/>
      <c r="AJ12" s="60"/>
      <c r="AK12" s="60"/>
      <c r="AL12" s="60"/>
      <c r="AM12" s="60"/>
      <c r="AN12" s="108"/>
      <c r="AO12" s="7"/>
      <c r="AP12" s="7"/>
      <c r="AQ12" s="7"/>
      <c r="AR12" s="7"/>
      <c r="AS12" s="7"/>
      <c r="AT12"/>
      <c r="AU12"/>
      <c r="AV12"/>
      <c r="AW12"/>
      <c r="AX12" s="42">
        <v>8</v>
      </c>
      <c r="AY12" s="43">
        <v>0</v>
      </c>
      <c r="AZ12" s="7"/>
      <c r="BA12" s="110"/>
      <c r="BB12" s="7"/>
      <c r="BC12" s="110"/>
      <c r="BD12" s="110"/>
      <c r="BE12" s="7"/>
      <c r="BF12" s="110"/>
      <c r="BG12" s="7"/>
      <c r="BH12" s="128"/>
      <c r="BI12" s="128"/>
      <c r="BJ12" s="128"/>
      <c r="BK12" s="128"/>
      <c r="BL12" s="128"/>
      <c r="BM12" s="128"/>
      <c r="BN12" s="128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</row>
    <row r="13" spans="1:105" s="48" customFormat="1">
      <c r="A13" s="83">
        <v>9</v>
      </c>
      <c r="B13" s="84"/>
      <c r="C13" s="33">
        <f t="shared" si="0"/>
        <v>0</v>
      </c>
      <c r="D13" s="33">
        <f t="shared" si="22"/>
        <v>0</v>
      </c>
      <c r="E13" s="33">
        <f t="shared" si="1"/>
        <v>0</v>
      </c>
      <c r="F13" t="str">
        <f t="shared" si="2"/>
        <v>BR</v>
      </c>
      <c r="G13" s="36" t="str">
        <f t="shared" si="3"/>
        <v/>
      </c>
      <c r="H13" s="34" t="str">
        <f t="shared" si="5"/>
        <v/>
      </c>
      <c r="I13" s="85" t="str">
        <f t="shared" si="19"/>
        <v/>
      </c>
      <c r="K13" s="36" t="str">
        <f t="shared" si="6"/>
        <v/>
      </c>
      <c r="L13" s="37">
        <f t="shared" si="7"/>
        <v>0</v>
      </c>
      <c r="M13" t="str">
        <f t="shared" si="8"/>
        <v>OE</v>
      </c>
      <c r="N13" s="36" t="str">
        <f t="shared" si="9"/>
        <v/>
      </c>
      <c r="O13" s="34" t="str">
        <f t="shared" si="10"/>
        <v/>
      </c>
      <c r="P13" s="85" t="str">
        <f t="shared" si="20"/>
        <v/>
      </c>
      <c r="Q13" s="36" t="b">
        <f t="shared" si="11"/>
        <v>0</v>
      </c>
      <c r="R13" s="37">
        <f t="shared" si="12"/>
        <v>0</v>
      </c>
      <c r="S13" t="str">
        <f t="shared" si="13"/>
        <v>OE</v>
      </c>
      <c r="T13" s="36" t="str">
        <f t="shared" si="14"/>
        <v/>
      </c>
      <c r="U13" s="34" t="str">
        <f t="shared" si="15"/>
        <v/>
      </c>
      <c r="V13" s="85" t="str">
        <f t="shared" si="21"/>
        <v/>
      </c>
      <c r="W13" s="36" t="b">
        <f t="shared" si="16"/>
        <v>0</v>
      </c>
      <c r="X13" s="37">
        <f t="shared" si="17"/>
        <v>0</v>
      </c>
      <c r="Y13" s="46">
        <f t="shared" si="18"/>
        <v>0</v>
      </c>
      <c r="Z13" s="40" t="str">
        <f>IF(B13&lt;&gt;"",Y13+Z12,"")</f>
        <v/>
      </c>
      <c r="AA13" s="59" t="str">
        <f t="shared" si="23"/>
        <v/>
      </c>
      <c r="AB13" s="59" t="str">
        <f t="shared" si="24"/>
        <v/>
      </c>
      <c r="AC13" s="41">
        <v>9</v>
      </c>
      <c r="AD13" s="63"/>
      <c r="AE13" s="63"/>
      <c r="AF13" s="63"/>
      <c r="AG13" s="60"/>
      <c r="AH13" s="60"/>
      <c r="AI13" s="60"/>
      <c r="AJ13" s="60"/>
      <c r="AK13" s="60"/>
      <c r="AL13" s="60"/>
      <c r="AM13" s="60"/>
      <c r="AN13" s="108" t="str">
        <f>Z104</f>
        <v/>
      </c>
      <c r="AO13" s="7"/>
      <c r="AP13" s="7"/>
      <c r="AQ13" s="7"/>
      <c r="AR13" s="7"/>
      <c r="AS13" s="7"/>
      <c r="AT13"/>
      <c r="AU13"/>
      <c r="AV13"/>
      <c r="AW13"/>
      <c r="AX13" s="42">
        <v>9</v>
      </c>
      <c r="AY13" s="43">
        <v>0</v>
      </c>
      <c r="AZ13" s="7"/>
      <c r="BA13" s="110"/>
      <c r="BB13" s="7"/>
      <c r="BC13" s="110"/>
      <c r="BD13" s="110"/>
      <c r="BE13" s="7"/>
      <c r="BF13" s="110"/>
      <c r="BG13" s="7"/>
      <c r="BH13"/>
      <c r="BI13"/>
      <c r="BJ13" s="128"/>
      <c r="BK13" s="128"/>
      <c r="BL13" s="128"/>
      <c r="BM13" s="128"/>
      <c r="BN13" s="128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</row>
    <row r="14" spans="1:105" s="48" customFormat="1">
      <c r="A14" s="83">
        <v>10</v>
      </c>
      <c r="B14" s="84"/>
      <c r="C14" s="33">
        <f t="shared" si="0"/>
        <v>0</v>
      </c>
      <c r="D14" s="33">
        <f t="shared" si="22"/>
        <v>0</v>
      </c>
      <c r="E14" s="33">
        <f t="shared" si="1"/>
        <v>0</v>
      </c>
      <c r="F14" t="str">
        <f t="shared" si="2"/>
        <v>BR</v>
      </c>
      <c r="G14" s="36" t="str">
        <f t="shared" si="3"/>
        <v/>
      </c>
      <c r="H14" s="34" t="str">
        <f t="shared" si="5"/>
        <v/>
      </c>
      <c r="I14" s="85" t="str">
        <f t="shared" si="19"/>
        <v/>
      </c>
      <c r="K14" s="36" t="str">
        <f t="shared" si="6"/>
        <v/>
      </c>
      <c r="L14" s="37">
        <f t="shared" si="7"/>
        <v>0</v>
      </c>
      <c r="M14" t="str">
        <f t="shared" si="8"/>
        <v>OE</v>
      </c>
      <c r="N14" s="36" t="str">
        <f t="shared" si="9"/>
        <v/>
      </c>
      <c r="O14" s="34" t="str">
        <f t="shared" si="10"/>
        <v/>
      </c>
      <c r="P14" s="85" t="str">
        <f t="shared" si="20"/>
        <v/>
      </c>
      <c r="Q14" s="36" t="b">
        <f t="shared" si="11"/>
        <v>0</v>
      </c>
      <c r="R14" s="37">
        <f t="shared" si="12"/>
        <v>0</v>
      </c>
      <c r="S14" t="str">
        <f t="shared" si="13"/>
        <v>OE</v>
      </c>
      <c r="T14" s="36" t="str">
        <f t="shared" si="14"/>
        <v/>
      </c>
      <c r="U14" s="34" t="str">
        <f t="shared" si="15"/>
        <v/>
      </c>
      <c r="V14" s="85" t="str">
        <f t="shared" si="21"/>
        <v/>
      </c>
      <c r="W14" s="36" t="b">
        <f t="shared" si="16"/>
        <v>0</v>
      </c>
      <c r="X14" s="37">
        <f t="shared" si="17"/>
        <v>0</v>
      </c>
      <c r="Y14" s="46">
        <f t="shared" si="18"/>
        <v>0</v>
      </c>
      <c r="Z14" s="40" t="str">
        <f>IF(B14&lt;&gt;"",Y14+Z13,"")</f>
        <v/>
      </c>
      <c r="AA14" s="59" t="str">
        <f t="shared" si="23"/>
        <v/>
      </c>
      <c r="AB14" s="59" t="str">
        <f t="shared" si="24"/>
        <v/>
      </c>
      <c r="AC14" s="41">
        <v>10</v>
      </c>
      <c r="AD14" s="63"/>
      <c r="AE14" s="63"/>
      <c r="AF14" s="63"/>
      <c r="AG14" s="60"/>
      <c r="AH14" s="60"/>
      <c r="AI14" s="60"/>
      <c r="AJ14" s="60"/>
      <c r="AK14" s="60"/>
      <c r="AL14" s="60"/>
      <c r="AM14" s="60"/>
      <c r="AN14" s="108"/>
      <c r="AP14"/>
      <c r="AQ14"/>
      <c r="AR14"/>
      <c r="AS14"/>
      <c r="AT14"/>
      <c r="AU14"/>
      <c r="AV14"/>
      <c r="AW14"/>
      <c r="AX14" s="42">
        <v>10</v>
      </c>
      <c r="AY14" s="43">
        <v>0</v>
      </c>
      <c r="AZ14" s="7"/>
      <c r="BA14" s="110"/>
      <c r="BB14" s="7"/>
      <c r="BC14" s="110"/>
      <c r="BD14" s="110"/>
      <c r="BE14" s="7"/>
      <c r="BF14" s="110"/>
      <c r="BG14" s="7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</row>
    <row r="15" spans="1:105" s="48" customFormat="1">
      <c r="A15" s="83">
        <v>11</v>
      </c>
      <c r="B15" s="84"/>
      <c r="C15" s="33">
        <f t="shared" si="0"/>
        <v>0</v>
      </c>
      <c r="D15" s="33">
        <f t="shared" si="22"/>
        <v>0</v>
      </c>
      <c r="E15" s="33">
        <f t="shared" si="1"/>
        <v>0</v>
      </c>
      <c r="F15" t="str">
        <f t="shared" si="2"/>
        <v>BR</v>
      </c>
      <c r="G15" s="36" t="str">
        <f t="shared" si="3"/>
        <v/>
      </c>
      <c r="H15" s="34" t="str">
        <f t="shared" si="5"/>
        <v/>
      </c>
      <c r="I15" s="85" t="str">
        <f t="shared" si="19"/>
        <v/>
      </c>
      <c r="K15" s="36" t="str">
        <f t="shared" si="6"/>
        <v/>
      </c>
      <c r="L15" s="37">
        <f t="shared" si="7"/>
        <v>0</v>
      </c>
      <c r="M15" t="str">
        <f t="shared" si="8"/>
        <v>OE</v>
      </c>
      <c r="N15" s="36" t="str">
        <f t="shared" si="9"/>
        <v/>
      </c>
      <c r="O15" s="34" t="str">
        <f t="shared" si="10"/>
        <v/>
      </c>
      <c r="P15" s="85" t="str">
        <f t="shared" si="20"/>
        <v/>
      </c>
      <c r="Q15" s="36" t="b">
        <f t="shared" si="11"/>
        <v>0</v>
      </c>
      <c r="R15" s="37">
        <f t="shared" si="12"/>
        <v>0</v>
      </c>
      <c r="S15" t="str">
        <f t="shared" si="13"/>
        <v>OE</v>
      </c>
      <c r="T15" s="36" t="str">
        <f t="shared" si="14"/>
        <v/>
      </c>
      <c r="U15" s="34" t="str">
        <f t="shared" si="15"/>
        <v/>
      </c>
      <c r="V15" s="85" t="str">
        <f t="shared" si="21"/>
        <v/>
      </c>
      <c r="W15" s="36" t="b">
        <f t="shared" si="16"/>
        <v>0</v>
      </c>
      <c r="X15" s="37">
        <f t="shared" si="17"/>
        <v>0</v>
      </c>
      <c r="Y15" s="46">
        <f t="shared" si="18"/>
        <v>0</v>
      </c>
      <c r="Z15" s="40" t="str">
        <f>IF(B15&lt;&gt;"",Y15+Z14,"")</f>
        <v/>
      </c>
      <c r="AA15" s="59" t="str">
        <f t="shared" si="23"/>
        <v/>
      </c>
      <c r="AB15" s="59" t="str">
        <f t="shared" si="24"/>
        <v/>
      </c>
      <c r="AC15" s="41">
        <v>11</v>
      </c>
      <c r="AD15" s="63"/>
      <c r="AE15" s="63"/>
      <c r="AF15" s="63"/>
      <c r="AG15" s="60"/>
      <c r="AH15" s="60"/>
      <c r="AI15" s="60"/>
      <c r="AJ15" s="60"/>
      <c r="AK15" s="60"/>
      <c r="AL15" s="60"/>
      <c r="AM15" s="60"/>
      <c r="AN15" s="108"/>
      <c r="AO15" s="118" t="s">
        <v>40</v>
      </c>
      <c r="AP15" s="119"/>
      <c r="AQ15" s="119"/>
      <c r="AR15" s="119"/>
      <c r="AS15" s="119"/>
      <c r="AT15" s="119"/>
      <c r="AU15" s="119"/>
      <c r="AV15" s="119"/>
      <c r="AW15" s="120"/>
      <c r="AX15" s="42">
        <v>11</v>
      </c>
      <c r="AY15" s="43">
        <v>0</v>
      </c>
      <c r="AZ15" s="7"/>
      <c r="BA15" s="110"/>
      <c r="BB15" s="7"/>
      <c r="BC15" s="110"/>
      <c r="BD15" s="110"/>
      <c r="BE15" s="7"/>
      <c r="BF15" s="110"/>
      <c r="BG15" s="7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</row>
    <row r="16" spans="1:105" s="48" customFormat="1">
      <c r="A16" s="83">
        <v>12</v>
      </c>
      <c r="B16" s="84"/>
      <c r="C16" s="33">
        <f t="shared" si="0"/>
        <v>0</v>
      </c>
      <c r="D16" s="33">
        <f t="shared" si="22"/>
        <v>0</v>
      </c>
      <c r="E16" s="33">
        <f t="shared" si="1"/>
        <v>0</v>
      </c>
      <c r="F16" t="str">
        <f t="shared" si="2"/>
        <v>BR</v>
      </c>
      <c r="G16" s="36" t="str">
        <f t="shared" si="3"/>
        <v/>
      </c>
      <c r="H16" s="34" t="str">
        <f t="shared" si="5"/>
        <v/>
      </c>
      <c r="I16" s="85" t="str">
        <f t="shared" si="19"/>
        <v/>
      </c>
      <c r="K16" s="36" t="str">
        <f t="shared" si="6"/>
        <v/>
      </c>
      <c r="L16" s="37">
        <f t="shared" si="7"/>
        <v>0</v>
      </c>
      <c r="M16" t="str">
        <f t="shared" si="8"/>
        <v>OE</v>
      </c>
      <c r="N16" s="36" t="str">
        <f t="shared" si="9"/>
        <v/>
      </c>
      <c r="O16" s="34" t="str">
        <f t="shared" si="10"/>
        <v/>
      </c>
      <c r="P16" s="85" t="str">
        <f t="shared" si="20"/>
        <v/>
      </c>
      <c r="Q16" s="36" t="b">
        <f t="shared" si="11"/>
        <v>0</v>
      </c>
      <c r="R16" s="37">
        <f t="shared" si="12"/>
        <v>0</v>
      </c>
      <c r="S16" t="str">
        <f t="shared" si="13"/>
        <v>OE</v>
      </c>
      <c r="T16" s="36" t="str">
        <f t="shared" si="14"/>
        <v/>
      </c>
      <c r="U16" s="34" t="str">
        <f t="shared" si="15"/>
        <v/>
      </c>
      <c r="V16" s="85" t="str">
        <f t="shared" si="21"/>
        <v/>
      </c>
      <c r="W16" s="36" t="b">
        <f t="shared" si="16"/>
        <v>0</v>
      </c>
      <c r="X16" s="37">
        <f t="shared" si="17"/>
        <v>0</v>
      </c>
      <c r="Y16" s="46">
        <f t="shared" si="18"/>
        <v>0</v>
      </c>
      <c r="Z16" s="40" t="str">
        <f>IF(B16&lt;&gt;"",Y16+Z15,"")</f>
        <v/>
      </c>
      <c r="AA16" s="59" t="str">
        <f t="shared" si="23"/>
        <v/>
      </c>
      <c r="AB16" s="59" t="str">
        <f t="shared" si="24"/>
        <v/>
      </c>
      <c r="AC16" s="41">
        <v>12</v>
      </c>
      <c r="AD16" s="63"/>
      <c r="AE16" s="63"/>
      <c r="AF16" s="63"/>
      <c r="AG16" s="60"/>
      <c r="AH16" s="60"/>
      <c r="AI16" s="60"/>
      <c r="AJ16" s="60"/>
      <c r="AK16" s="60"/>
      <c r="AL16" s="60"/>
      <c r="AM16" s="60"/>
      <c r="AN16" s="108"/>
      <c r="AO16" s="69" t="s">
        <v>30</v>
      </c>
      <c r="AP16" s="68"/>
      <c r="AQ16" s="68"/>
      <c r="AR16" s="68" t="s">
        <v>36</v>
      </c>
      <c r="AS16" s="68"/>
      <c r="AT16" s="68"/>
      <c r="AU16" s="69" t="s">
        <v>38</v>
      </c>
      <c r="AV16" s="68"/>
      <c r="AW16" s="68"/>
      <c r="AX16" s="42">
        <v>12</v>
      </c>
      <c r="AY16" s="43">
        <v>0</v>
      </c>
      <c r="AZ16" s="7"/>
      <c r="BA16" s="110"/>
      <c r="BB16" s="7"/>
      <c r="BC16" s="110"/>
      <c r="BD16" s="110"/>
      <c r="BE16" s="7"/>
      <c r="BF16" s="110"/>
      <c r="BG16" s="7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</row>
    <row r="17" spans="1:105" s="48" customFormat="1">
      <c r="A17" s="83">
        <v>13</v>
      </c>
      <c r="B17" s="84"/>
      <c r="C17" s="33">
        <f t="shared" si="0"/>
        <v>0</v>
      </c>
      <c r="D17" s="33">
        <f t="shared" si="22"/>
        <v>0</v>
      </c>
      <c r="E17" s="33">
        <f t="shared" si="1"/>
        <v>0</v>
      </c>
      <c r="F17" t="str">
        <f t="shared" si="2"/>
        <v>BR</v>
      </c>
      <c r="G17" s="36" t="str">
        <f t="shared" si="3"/>
        <v/>
      </c>
      <c r="H17" s="34" t="str">
        <f t="shared" si="5"/>
        <v/>
      </c>
      <c r="I17" s="85" t="str">
        <f t="shared" si="19"/>
        <v/>
      </c>
      <c r="K17" s="36" t="str">
        <f t="shared" si="6"/>
        <v/>
      </c>
      <c r="L17" s="37">
        <f t="shared" si="7"/>
        <v>0</v>
      </c>
      <c r="M17" t="str">
        <f t="shared" si="8"/>
        <v>OE</v>
      </c>
      <c r="N17" s="36" t="str">
        <f t="shared" si="9"/>
        <v/>
      </c>
      <c r="O17" s="34" t="str">
        <f t="shared" si="10"/>
        <v/>
      </c>
      <c r="P17" s="85" t="str">
        <f t="shared" si="20"/>
        <v/>
      </c>
      <c r="Q17" s="36" t="b">
        <f t="shared" si="11"/>
        <v>0</v>
      </c>
      <c r="R17" s="37">
        <f t="shared" si="12"/>
        <v>0</v>
      </c>
      <c r="S17" t="str">
        <f t="shared" si="13"/>
        <v>OE</v>
      </c>
      <c r="T17" s="36" t="str">
        <f t="shared" si="14"/>
        <v/>
      </c>
      <c r="U17" s="34" t="str">
        <f t="shared" si="15"/>
        <v/>
      </c>
      <c r="V17" s="85" t="str">
        <f t="shared" si="21"/>
        <v/>
      </c>
      <c r="W17" s="36" t="b">
        <f t="shared" si="16"/>
        <v>0</v>
      </c>
      <c r="X17" s="37">
        <f t="shared" si="17"/>
        <v>0</v>
      </c>
      <c r="Y17" s="46">
        <f t="shared" si="18"/>
        <v>0</v>
      </c>
      <c r="Z17" s="40" t="str">
        <f>IF(B17&lt;&gt;"",Y17+Z16,"")</f>
        <v/>
      </c>
      <c r="AA17" s="59" t="str">
        <f t="shared" si="23"/>
        <v/>
      </c>
      <c r="AB17" s="59" t="str">
        <f t="shared" si="24"/>
        <v/>
      </c>
      <c r="AC17" s="41">
        <v>13</v>
      </c>
      <c r="AD17" s="63"/>
      <c r="AE17" s="63"/>
      <c r="AF17" s="63"/>
      <c r="AG17" s="60"/>
      <c r="AH17" s="60"/>
      <c r="AI17" s="60"/>
      <c r="AJ17" s="60"/>
      <c r="AK17" s="60"/>
      <c r="AL17" s="60"/>
      <c r="AM17" s="60"/>
      <c r="AN17" s="108"/>
      <c r="AO17" s="69" t="s">
        <v>30</v>
      </c>
      <c r="AP17" s="68"/>
      <c r="AQ17" s="67"/>
      <c r="AR17" s="115" t="s">
        <v>36</v>
      </c>
      <c r="AS17" s="69"/>
      <c r="AT17" s="68"/>
      <c r="AU17" s="69" t="s">
        <v>38</v>
      </c>
      <c r="AV17" s="68"/>
      <c r="AW17" s="68"/>
      <c r="AX17" s="42">
        <v>13</v>
      </c>
      <c r="AY17" s="43">
        <v>0</v>
      </c>
      <c r="AZ17" s="7"/>
      <c r="BA17" s="110"/>
      <c r="BB17" s="7"/>
      <c r="BC17" s="110"/>
      <c r="BD17" s="110"/>
      <c r="BE17" s="7"/>
      <c r="BF17" s="110"/>
      <c r="BG17" s="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</row>
    <row r="18" spans="1:105" s="48" customFormat="1">
      <c r="A18" s="83">
        <v>14</v>
      </c>
      <c r="B18" s="84"/>
      <c r="C18" s="33">
        <f t="shared" si="0"/>
        <v>0</v>
      </c>
      <c r="D18" s="33">
        <f t="shared" si="22"/>
        <v>0</v>
      </c>
      <c r="E18" s="33">
        <f t="shared" si="1"/>
        <v>0</v>
      </c>
      <c r="F18" t="str">
        <f t="shared" si="2"/>
        <v>BR</v>
      </c>
      <c r="G18" s="36" t="str">
        <f t="shared" si="3"/>
        <v/>
      </c>
      <c r="H18" s="34" t="str">
        <f t="shared" si="5"/>
        <v/>
      </c>
      <c r="I18" s="85" t="str">
        <f t="shared" si="19"/>
        <v/>
      </c>
      <c r="K18" s="36" t="str">
        <f t="shared" si="6"/>
        <v/>
      </c>
      <c r="L18" s="37">
        <f t="shared" si="7"/>
        <v>0</v>
      </c>
      <c r="M18" t="str">
        <f t="shared" si="8"/>
        <v>OE</v>
      </c>
      <c r="N18" s="36" t="str">
        <f t="shared" si="9"/>
        <v/>
      </c>
      <c r="O18" s="34" t="str">
        <f t="shared" si="10"/>
        <v/>
      </c>
      <c r="P18" s="85" t="str">
        <f t="shared" si="20"/>
        <v/>
      </c>
      <c r="Q18" s="36" t="b">
        <f t="shared" si="11"/>
        <v>0</v>
      </c>
      <c r="R18" s="37">
        <f t="shared" si="12"/>
        <v>0</v>
      </c>
      <c r="S18" t="str">
        <f t="shared" si="13"/>
        <v>OE</v>
      </c>
      <c r="T18" s="36" t="str">
        <f t="shared" si="14"/>
        <v/>
      </c>
      <c r="U18" s="34" t="str">
        <f t="shared" si="15"/>
        <v/>
      </c>
      <c r="V18" s="85" t="str">
        <f t="shared" si="21"/>
        <v/>
      </c>
      <c r="W18" s="36" t="b">
        <f t="shared" si="16"/>
        <v>0</v>
      </c>
      <c r="X18" s="37">
        <f t="shared" si="17"/>
        <v>0</v>
      </c>
      <c r="Y18" s="46">
        <f t="shared" si="18"/>
        <v>0</v>
      </c>
      <c r="Z18" s="40" t="str">
        <f>IF(B18&lt;&gt;"",Y18+Z17,"")</f>
        <v/>
      </c>
      <c r="AA18" s="59" t="str">
        <f t="shared" si="23"/>
        <v/>
      </c>
      <c r="AB18" s="59" t="str">
        <f t="shared" si="24"/>
        <v/>
      </c>
      <c r="AC18" s="41">
        <v>14</v>
      </c>
      <c r="AD18" s="63"/>
      <c r="AE18" s="63"/>
      <c r="AF18" s="63"/>
      <c r="AG18" s="60"/>
      <c r="AH18" s="60"/>
      <c r="AI18" s="60"/>
      <c r="AJ18" s="60"/>
      <c r="AK18" s="60"/>
      <c r="AL18" s="60"/>
      <c r="AM18" s="60"/>
      <c r="AN18" s="108"/>
      <c r="AO18" s="69" t="s">
        <v>31</v>
      </c>
      <c r="AP18" s="69" t="s">
        <v>35</v>
      </c>
      <c r="AQ18" s="67"/>
      <c r="AR18" s="115" t="s">
        <v>31</v>
      </c>
      <c r="AS18" s="69"/>
      <c r="AT18" s="68"/>
      <c r="AU18" s="69" t="s">
        <v>31</v>
      </c>
      <c r="AV18" s="69"/>
      <c r="AW18" s="68"/>
      <c r="AX18" s="42">
        <v>14</v>
      </c>
      <c r="AY18" s="43">
        <v>0</v>
      </c>
      <c r="AZ18" s="7"/>
      <c r="BA18" s="110"/>
      <c r="BB18" s="7"/>
      <c r="BC18" s="110"/>
      <c r="BD18" s="110"/>
      <c r="BE18" s="7"/>
      <c r="BF18" s="110"/>
      <c r="BG18" s="7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</row>
    <row r="19" spans="1:105" s="48" customFormat="1">
      <c r="A19" s="83">
        <v>15</v>
      </c>
      <c r="B19" s="84"/>
      <c r="C19" s="33">
        <f t="shared" si="0"/>
        <v>0</v>
      </c>
      <c r="D19" s="33">
        <f t="shared" si="22"/>
        <v>0</v>
      </c>
      <c r="E19" s="33">
        <f t="shared" si="1"/>
        <v>0</v>
      </c>
      <c r="F19" t="str">
        <f t="shared" si="2"/>
        <v>BR</v>
      </c>
      <c r="G19" s="36" t="str">
        <f t="shared" si="3"/>
        <v/>
      </c>
      <c r="H19" s="34" t="str">
        <f t="shared" si="5"/>
        <v/>
      </c>
      <c r="I19" s="85" t="str">
        <f t="shared" si="19"/>
        <v/>
      </c>
      <c r="K19" s="36" t="str">
        <f t="shared" si="6"/>
        <v/>
      </c>
      <c r="L19" s="37">
        <f t="shared" si="7"/>
        <v>0</v>
      </c>
      <c r="M19" t="str">
        <f t="shared" si="8"/>
        <v>OE</v>
      </c>
      <c r="N19" s="36" t="str">
        <f t="shared" si="9"/>
        <v/>
      </c>
      <c r="O19" s="34" t="str">
        <f t="shared" si="10"/>
        <v/>
      </c>
      <c r="P19" s="85" t="str">
        <f t="shared" si="20"/>
        <v/>
      </c>
      <c r="Q19" s="36" t="b">
        <f t="shared" si="11"/>
        <v>0</v>
      </c>
      <c r="R19" s="37">
        <f t="shared" si="12"/>
        <v>0</v>
      </c>
      <c r="S19" t="str">
        <f t="shared" si="13"/>
        <v>OE</v>
      </c>
      <c r="T19" s="36" t="str">
        <f t="shared" si="14"/>
        <v/>
      </c>
      <c r="U19" s="34" t="str">
        <f t="shared" si="15"/>
        <v/>
      </c>
      <c r="V19" s="85" t="str">
        <f t="shared" si="21"/>
        <v/>
      </c>
      <c r="W19" s="36" t="b">
        <f t="shared" si="16"/>
        <v>0</v>
      </c>
      <c r="X19" s="37">
        <f t="shared" si="17"/>
        <v>0</v>
      </c>
      <c r="Y19" s="46">
        <f t="shared" si="18"/>
        <v>0</v>
      </c>
      <c r="Z19" s="40" t="str">
        <f>IF(B19&lt;&gt;"",Y19+Z18,"")</f>
        <v/>
      </c>
      <c r="AA19" s="59" t="str">
        <f t="shared" si="23"/>
        <v/>
      </c>
      <c r="AB19" s="59" t="str">
        <f t="shared" si="24"/>
        <v/>
      </c>
      <c r="AC19" s="41">
        <v>15</v>
      </c>
      <c r="AD19" s="63"/>
      <c r="AE19" s="63"/>
      <c r="AF19" s="63"/>
      <c r="AG19" s="60"/>
      <c r="AH19" s="60"/>
      <c r="AI19" s="60"/>
      <c r="AJ19" s="60"/>
      <c r="AK19" s="60"/>
      <c r="AL19" s="60"/>
      <c r="AM19" s="60"/>
      <c r="AN19" s="108"/>
      <c r="AO19" s="69" t="s">
        <v>32</v>
      </c>
      <c r="AP19" s="69" t="s">
        <v>33</v>
      </c>
      <c r="AQ19" s="67"/>
      <c r="AR19" s="115" t="s">
        <v>37</v>
      </c>
      <c r="AS19" s="69" t="s">
        <v>34</v>
      </c>
      <c r="AT19" s="68"/>
      <c r="AU19" s="69" t="s">
        <v>39</v>
      </c>
      <c r="AV19" s="69" t="s">
        <v>34</v>
      </c>
      <c r="AW19" s="68"/>
      <c r="AX19" s="42">
        <v>15</v>
      </c>
      <c r="AY19" s="43">
        <v>0</v>
      </c>
      <c r="AZ19" s="7"/>
      <c r="BA19" s="110"/>
      <c r="BB19" s="7"/>
      <c r="BC19" s="110"/>
      <c r="BD19" s="110"/>
      <c r="BE19" s="7"/>
      <c r="BF19" s="110"/>
      <c r="BG19" s="7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</row>
    <row r="20" spans="1:105" s="48" customFormat="1">
      <c r="A20" s="83">
        <v>16</v>
      </c>
      <c r="B20" s="84"/>
      <c r="C20" s="33">
        <f t="shared" si="0"/>
        <v>0</v>
      </c>
      <c r="D20" s="33">
        <f t="shared" si="22"/>
        <v>0</v>
      </c>
      <c r="E20" s="33">
        <f t="shared" si="1"/>
        <v>0</v>
      </c>
      <c r="F20" t="str">
        <f t="shared" si="2"/>
        <v>BR</v>
      </c>
      <c r="G20" s="36" t="str">
        <f t="shared" si="3"/>
        <v/>
      </c>
      <c r="H20" s="34" t="str">
        <f t="shared" si="5"/>
        <v/>
      </c>
      <c r="I20" s="85" t="str">
        <f t="shared" si="19"/>
        <v/>
      </c>
      <c r="K20" s="36" t="str">
        <f t="shared" si="6"/>
        <v/>
      </c>
      <c r="L20" s="37">
        <f t="shared" si="7"/>
        <v>0</v>
      </c>
      <c r="M20" t="str">
        <f t="shared" si="8"/>
        <v>OE</v>
      </c>
      <c r="N20" s="36" t="str">
        <f t="shared" si="9"/>
        <v/>
      </c>
      <c r="O20" s="34" t="str">
        <f t="shared" si="10"/>
        <v/>
      </c>
      <c r="P20" s="85" t="str">
        <f t="shared" si="20"/>
        <v/>
      </c>
      <c r="Q20" s="36" t="b">
        <f t="shared" si="11"/>
        <v>0</v>
      </c>
      <c r="R20" s="37">
        <f t="shared" si="12"/>
        <v>0</v>
      </c>
      <c r="S20" t="str">
        <f t="shared" si="13"/>
        <v>OE</v>
      </c>
      <c r="T20" s="36" t="str">
        <f t="shared" si="14"/>
        <v/>
      </c>
      <c r="U20" s="34" t="str">
        <f t="shared" si="15"/>
        <v/>
      </c>
      <c r="V20" s="85" t="str">
        <f t="shared" si="21"/>
        <v/>
      </c>
      <c r="W20" s="36" t="b">
        <f t="shared" si="16"/>
        <v>0</v>
      </c>
      <c r="X20" s="37">
        <f t="shared" si="17"/>
        <v>0</v>
      </c>
      <c r="Y20" s="46">
        <f t="shared" si="18"/>
        <v>0</v>
      </c>
      <c r="Z20" s="40" t="str">
        <f>IF(B20&lt;&gt;"",Y20+Z19,"")</f>
        <v/>
      </c>
      <c r="AA20" s="59" t="str">
        <f t="shared" si="23"/>
        <v/>
      </c>
      <c r="AB20" s="59" t="str">
        <f t="shared" si="24"/>
        <v/>
      </c>
      <c r="AC20" s="41">
        <v>16</v>
      </c>
      <c r="AD20" s="63"/>
      <c r="AE20" s="63"/>
      <c r="AF20" s="63"/>
      <c r="AG20" s="60"/>
      <c r="AH20" s="60"/>
      <c r="AI20" s="60"/>
      <c r="AJ20" s="60"/>
      <c r="AK20" s="60"/>
      <c r="AL20" s="60"/>
      <c r="AM20" s="60"/>
      <c r="AN20" s="108"/>
      <c r="AO20" s="69"/>
      <c r="AP20" s="68"/>
      <c r="AQ20" s="67"/>
      <c r="AR20" s="115"/>
      <c r="AS20" s="69"/>
      <c r="AT20" s="68"/>
      <c r="AU20" s="68"/>
      <c r="AV20" s="69"/>
      <c r="AW20" s="68"/>
      <c r="AX20" s="42">
        <v>16</v>
      </c>
      <c r="AY20" s="43">
        <v>0</v>
      </c>
      <c r="AZ20" s="7"/>
      <c r="BA20" s="110"/>
      <c r="BB20" s="7"/>
      <c r="BC20" s="110"/>
      <c r="BD20" s="110"/>
      <c r="BE20" s="7"/>
      <c r="BF20" s="110"/>
      <c r="BG20" s="7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</row>
    <row r="21" spans="1:105" s="48" customFormat="1">
      <c r="A21" s="83">
        <v>17</v>
      </c>
      <c r="B21" s="84"/>
      <c r="C21" s="33">
        <f t="shared" si="0"/>
        <v>0</v>
      </c>
      <c r="D21" s="33">
        <f t="shared" si="22"/>
        <v>0</v>
      </c>
      <c r="E21" s="33">
        <f t="shared" si="1"/>
        <v>0</v>
      </c>
      <c r="F21" t="str">
        <f t="shared" si="2"/>
        <v>BR</v>
      </c>
      <c r="G21" s="36" t="str">
        <f t="shared" si="3"/>
        <v/>
      </c>
      <c r="H21" s="34" t="str">
        <f t="shared" si="5"/>
        <v/>
      </c>
      <c r="I21" s="85" t="str">
        <f t="shared" si="19"/>
        <v/>
      </c>
      <c r="K21" s="36" t="str">
        <f t="shared" si="6"/>
        <v/>
      </c>
      <c r="L21" s="37">
        <f t="shared" si="7"/>
        <v>0</v>
      </c>
      <c r="M21" t="str">
        <f t="shared" si="8"/>
        <v>OE</v>
      </c>
      <c r="N21" s="36" t="str">
        <f t="shared" si="9"/>
        <v/>
      </c>
      <c r="O21" s="34" t="str">
        <f t="shared" si="10"/>
        <v/>
      </c>
      <c r="P21" s="85" t="str">
        <f t="shared" si="20"/>
        <v/>
      </c>
      <c r="Q21" s="36" t="b">
        <f t="shared" si="11"/>
        <v>0</v>
      </c>
      <c r="R21" s="37">
        <f t="shared" si="12"/>
        <v>0</v>
      </c>
      <c r="S21" t="str">
        <f t="shared" si="13"/>
        <v>OE</v>
      </c>
      <c r="T21" s="36" t="str">
        <f t="shared" si="14"/>
        <v/>
      </c>
      <c r="U21" s="34" t="str">
        <f t="shared" si="15"/>
        <v/>
      </c>
      <c r="V21" s="85" t="str">
        <f t="shared" si="21"/>
        <v/>
      </c>
      <c r="W21" s="36" t="b">
        <f t="shared" si="16"/>
        <v>0</v>
      </c>
      <c r="X21" s="37">
        <f t="shared" si="17"/>
        <v>0</v>
      </c>
      <c r="Y21" s="46">
        <f t="shared" si="18"/>
        <v>0</v>
      </c>
      <c r="Z21" s="40" t="str">
        <f>IF(B21&lt;&gt;"",Y21+Z20,"")</f>
        <v/>
      </c>
      <c r="AA21" s="59" t="str">
        <f t="shared" si="23"/>
        <v/>
      </c>
      <c r="AB21" s="59" t="str">
        <f t="shared" si="24"/>
        <v/>
      </c>
      <c r="AC21" s="41">
        <v>17</v>
      </c>
      <c r="AD21" s="63"/>
      <c r="AE21" s="63"/>
      <c r="AF21" s="63"/>
      <c r="AG21" s="60"/>
      <c r="AH21" s="60"/>
      <c r="AI21" s="60"/>
      <c r="AJ21" s="60"/>
      <c r="AK21" s="60"/>
      <c r="AL21" s="60"/>
      <c r="AM21" s="60"/>
      <c r="AN21" s="108"/>
      <c r="AO21" s="69" t="s">
        <v>32</v>
      </c>
      <c r="AP21" s="67"/>
      <c r="AQ21" s="67"/>
      <c r="AR21" s="115" t="s">
        <v>37</v>
      </c>
      <c r="AS21" s="67"/>
      <c r="AT21" s="68"/>
      <c r="AU21" s="69" t="s">
        <v>39</v>
      </c>
      <c r="AV21" s="68"/>
      <c r="AW21" s="67"/>
      <c r="AX21" s="42">
        <v>17</v>
      </c>
      <c r="AY21" s="43">
        <v>0</v>
      </c>
      <c r="AZ21" s="7"/>
      <c r="BA21" s="110"/>
      <c r="BB21" s="7"/>
      <c r="BC21" s="110"/>
      <c r="BD21" s="110"/>
      <c r="BE21" s="7"/>
      <c r="BF21" s="110"/>
      <c r="BG21" s="7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</row>
    <row r="22" spans="1:105" s="48" customFormat="1">
      <c r="A22" s="86">
        <v>18</v>
      </c>
      <c r="B22" s="84"/>
      <c r="C22" s="33">
        <f t="shared" si="0"/>
        <v>0</v>
      </c>
      <c r="D22" s="33">
        <f t="shared" si="22"/>
        <v>0</v>
      </c>
      <c r="E22" s="33">
        <f t="shared" si="1"/>
        <v>0</v>
      </c>
      <c r="F22" t="str">
        <f t="shared" si="2"/>
        <v>BR</v>
      </c>
      <c r="G22" s="36" t="str">
        <f t="shared" si="3"/>
        <v/>
      </c>
      <c r="H22" s="34" t="str">
        <f t="shared" si="5"/>
        <v/>
      </c>
      <c r="I22" s="85" t="str">
        <f t="shared" si="19"/>
        <v/>
      </c>
      <c r="K22" s="36" t="str">
        <f t="shared" si="6"/>
        <v/>
      </c>
      <c r="L22" s="37">
        <f t="shared" si="7"/>
        <v>0</v>
      </c>
      <c r="M22" t="str">
        <f t="shared" si="8"/>
        <v>OE</v>
      </c>
      <c r="N22" s="36" t="str">
        <f t="shared" si="9"/>
        <v/>
      </c>
      <c r="O22" s="34" t="str">
        <f t="shared" si="10"/>
        <v/>
      </c>
      <c r="P22" s="85" t="str">
        <f t="shared" si="20"/>
        <v/>
      </c>
      <c r="Q22" s="36" t="b">
        <f t="shared" si="11"/>
        <v>0</v>
      </c>
      <c r="R22" s="37">
        <f t="shared" si="12"/>
        <v>0</v>
      </c>
      <c r="S22" t="str">
        <f t="shared" si="13"/>
        <v>OE</v>
      </c>
      <c r="T22" s="36" t="str">
        <f t="shared" si="14"/>
        <v/>
      </c>
      <c r="U22" s="34" t="str">
        <f t="shared" si="15"/>
        <v/>
      </c>
      <c r="V22" s="85" t="str">
        <f t="shared" si="21"/>
        <v/>
      </c>
      <c r="W22" s="36" t="b">
        <f t="shared" si="16"/>
        <v>0</v>
      </c>
      <c r="X22" s="37">
        <f t="shared" si="17"/>
        <v>0</v>
      </c>
      <c r="Y22" s="46">
        <f t="shared" si="18"/>
        <v>0</v>
      </c>
      <c r="Z22" s="40" t="str">
        <f>IF(B22&lt;&gt;"",Y22+Z21,"")</f>
        <v/>
      </c>
      <c r="AA22" s="59" t="str">
        <f t="shared" si="23"/>
        <v/>
      </c>
      <c r="AB22" s="59" t="str">
        <f t="shared" si="24"/>
        <v/>
      </c>
      <c r="AC22" s="41">
        <v>18</v>
      </c>
      <c r="AD22" s="63"/>
      <c r="AE22" s="63"/>
      <c r="AF22" s="63"/>
      <c r="AG22" s="60"/>
      <c r="AH22" s="60"/>
      <c r="AI22" s="60"/>
      <c r="AJ22" s="60"/>
      <c r="AK22" s="60"/>
      <c r="AL22" s="60"/>
      <c r="AM22" s="60"/>
      <c r="AN22" s="108"/>
      <c r="AO22" s="69" t="s">
        <v>32</v>
      </c>
      <c r="AP22" s="68"/>
      <c r="AQ22" s="68"/>
      <c r="AR22" s="68" t="s">
        <v>37</v>
      </c>
      <c r="AS22" s="69"/>
      <c r="AT22" s="68"/>
      <c r="AU22" s="66" t="s">
        <v>39</v>
      </c>
      <c r="AV22" s="68"/>
      <c r="AW22" s="68"/>
      <c r="AX22" s="42">
        <v>18</v>
      </c>
      <c r="AY22" s="43">
        <v>0</v>
      </c>
      <c r="AZ22" s="7"/>
      <c r="BA22" s="110"/>
      <c r="BB22" s="7"/>
      <c r="BC22" s="110"/>
      <c r="BD22" s="110"/>
      <c r="BE22" s="7"/>
      <c r="BF22" s="110"/>
      <c r="BG22" s="7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</row>
    <row r="23" spans="1:105" s="48" customFormat="1">
      <c r="A23" s="86">
        <v>19</v>
      </c>
      <c r="B23" s="84"/>
      <c r="C23" s="33">
        <f t="shared" si="0"/>
        <v>0</v>
      </c>
      <c r="D23" s="84">
        <f t="shared" si="22"/>
        <v>0</v>
      </c>
      <c r="E23" s="33">
        <f t="shared" si="1"/>
        <v>0</v>
      </c>
      <c r="F23" t="str">
        <f t="shared" si="2"/>
        <v>BR</v>
      </c>
      <c r="G23" s="36" t="str">
        <f t="shared" si="3"/>
        <v/>
      </c>
      <c r="H23" s="34" t="str">
        <f t="shared" si="5"/>
        <v/>
      </c>
      <c r="I23" s="85" t="str">
        <f t="shared" si="19"/>
        <v/>
      </c>
      <c r="K23" s="36" t="str">
        <f t="shared" si="6"/>
        <v/>
      </c>
      <c r="L23" s="37">
        <f t="shared" si="7"/>
        <v>0</v>
      </c>
      <c r="M23" t="str">
        <f t="shared" si="8"/>
        <v>OE</v>
      </c>
      <c r="N23" s="36" t="str">
        <f t="shared" si="9"/>
        <v/>
      </c>
      <c r="O23" s="34" t="str">
        <f t="shared" si="10"/>
        <v/>
      </c>
      <c r="P23" s="85" t="str">
        <f t="shared" si="20"/>
        <v/>
      </c>
      <c r="Q23" s="36" t="b">
        <f t="shared" si="11"/>
        <v>0</v>
      </c>
      <c r="R23" s="37">
        <f t="shared" si="12"/>
        <v>0</v>
      </c>
      <c r="S23" t="str">
        <f t="shared" si="13"/>
        <v>OE</v>
      </c>
      <c r="T23" s="36" t="str">
        <f t="shared" si="14"/>
        <v/>
      </c>
      <c r="U23" s="34" t="str">
        <f t="shared" si="15"/>
        <v/>
      </c>
      <c r="V23" s="85" t="str">
        <f t="shared" si="21"/>
        <v/>
      </c>
      <c r="W23" s="36" t="b">
        <f t="shared" si="16"/>
        <v>0</v>
      </c>
      <c r="X23" s="37">
        <f t="shared" si="17"/>
        <v>0</v>
      </c>
      <c r="Y23" s="46">
        <f t="shared" si="18"/>
        <v>0</v>
      </c>
      <c r="Z23" s="40" t="str">
        <f>IF(B23&lt;&gt;"",Y23+Z22,"")</f>
        <v/>
      </c>
      <c r="AA23" s="59" t="str">
        <f t="shared" si="23"/>
        <v/>
      </c>
      <c r="AB23" s="59" t="str">
        <f t="shared" si="24"/>
        <v/>
      </c>
      <c r="AC23" s="41">
        <v>19</v>
      </c>
      <c r="AD23" s="63"/>
      <c r="AE23" s="63"/>
      <c r="AF23" s="63"/>
      <c r="AG23" s="60"/>
      <c r="AH23" s="60"/>
      <c r="AI23" s="60"/>
      <c r="AJ23" s="60"/>
      <c r="AK23" s="60"/>
      <c r="AL23" s="60"/>
      <c r="AM23" s="60"/>
      <c r="AN23" s="108"/>
      <c r="AO23" s="69" t="s">
        <v>31</v>
      </c>
      <c r="AP23" s="69" t="s">
        <v>35</v>
      </c>
      <c r="AQ23" s="68"/>
      <c r="AR23" s="68" t="s">
        <v>31</v>
      </c>
      <c r="AS23" s="69"/>
      <c r="AT23" s="68"/>
      <c r="AU23" s="66" t="s">
        <v>31</v>
      </c>
      <c r="AV23" s="68"/>
      <c r="AW23" s="68"/>
      <c r="AX23" s="42">
        <v>19</v>
      </c>
      <c r="AY23" s="43">
        <v>0</v>
      </c>
      <c r="AZ23" s="7"/>
      <c r="BA23" s="110"/>
      <c r="BB23" s="7"/>
      <c r="BC23" s="110"/>
      <c r="BD23" s="110"/>
      <c r="BE23" s="7"/>
      <c r="BF23" s="110"/>
      <c r="BG23" s="7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</row>
    <row r="24" spans="1:105" s="48" customFormat="1">
      <c r="A24" s="86">
        <v>20</v>
      </c>
      <c r="B24" s="84"/>
      <c r="C24" s="33">
        <f t="shared" si="0"/>
        <v>0</v>
      </c>
      <c r="D24" s="33">
        <f t="shared" ref="D24:D37" si="25">VLOOKUP(B24,$BI$107:$BQ$144,9,0)</f>
        <v>0</v>
      </c>
      <c r="E24" s="33">
        <f t="shared" si="1"/>
        <v>0</v>
      </c>
      <c r="F24" t="str">
        <f t="shared" si="2"/>
        <v>BR</v>
      </c>
      <c r="G24" s="36" t="str">
        <f t="shared" si="3"/>
        <v/>
      </c>
      <c r="H24" s="34" t="str">
        <f t="shared" si="5"/>
        <v/>
      </c>
      <c r="I24" s="85" t="str">
        <f t="shared" si="19"/>
        <v/>
      </c>
      <c r="K24" s="36" t="str">
        <f t="shared" si="6"/>
        <v/>
      </c>
      <c r="L24" s="37">
        <f t="shared" si="7"/>
        <v>0</v>
      </c>
      <c r="M24" t="str">
        <f t="shared" si="8"/>
        <v>OE</v>
      </c>
      <c r="N24" s="36" t="str">
        <f t="shared" si="9"/>
        <v/>
      </c>
      <c r="O24" s="34" t="str">
        <f t="shared" si="10"/>
        <v/>
      </c>
      <c r="P24" s="85" t="str">
        <f t="shared" si="20"/>
        <v/>
      </c>
      <c r="Q24" s="36" t="b">
        <f t="shared" si="11"/>
        <v>0</v>
      </c>
      <c r="R24" s="37">
        <f t="shared" si="12"/>
        <v>0</v>
      </c>
      <c r="S24" t="str">
        <f t="shared" si="13"/>
        <v>OE</v>
      </c>
      <c r="T24" s="36" t="str">
        <f t="shared" si="14"/>
        <v/>
      </c>
      <c r="U24" s="34" t="str">
        <f t="shared" si="15"/>
        <v/>
      </c>
      <c r="V24" s="85" t="str">
        <f t="shared" si="21"/>
        <v/>
      </c>
      <c r="W24" s="36" t="b">
        <f t="shared" si="16"/>
        <v>0</v>
      </c>
      <c r="X24" s="37">
        <f t="shared" si="17"/>
        <v>0</v>
      </c>
      <c r="Y24" s="46">
        <f t="shared" si="18"/>
        <v>0</v>
      </c>
      <c r="Z24" s="40" t="str">
        <f>IF(B24&lt;&gt;"",Y24+Z23,"")</f>
        <v/>
      </c>
      <c r="AA24" s="59" t="str">
        <f t="shared" si="23"/>
        <v/>
      </c>
      <c r="AB24" s="59" t="str">
        <f t="shared" si="24"/>
        <v/>
      </c>
      <c r="AC24" s="41">
        <v>20</v>
      </c>
      <c r="AD24" s="63"/>
      <c r="AE24" s="63"/>
      <c r="AF24" s="63"/>
      <c r="AG24" s="60"/>
      <c r="AH24" s="60"/>
      <c r="AI24" s="60"/>
      <c r="AJ24" s="60"/>
      <c r="AK24" s="60"/>
      <c r="AL24" s="60"/>
      <c r="AM24" s="60"/>
      <c r="AN24" s="108"/>
      <c r="AO24" s="69" t="s">
        <v>30</v>
      </c>
      <c r="AP24" s="69" t="s">
        <v>34</v>
      </c>
      <c r="AQ24" s="68"/>
      <c r="AR24" s="68" t="s">
        <v>36</v>
      </c>
      <c r="AS24" s="69" t="s">
        <v>34</v>
      </c>
      <c r="AT24" s="66"/>
      <c r="AU24" s="66" t="s">
        <v>38</v>
      </c>
      <c r="AV24" s="66" t="s">
        <v>34</v>
      </c>
      <c r="AW24" s="66"/>
      <c r="AX24" s="42">
        <v>20</v>
      </c>
      <c r="AY24" s="43">
        <v>0</v>
      </c>
      <c r="AZ24" s="7"/>
      <c r="BA24" s="110"/>
      <c r="BB24" s="7"/>
      <c r="BC24" s="110"/>
      <c r="BD24" s="110"/>
      <c r="BE24" s="7"/>
      <c r="BF24" s="110"/>
      <c r="BG24" s="7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</row>
    <row r="25" spans="1:105" s="48" customFormat="1">
      <c r="A25" s="86">
        <v>21</v>
      </c>
      <c r="B25" s="84"/>
      <c r="C25" s="33">
        <f t="shared" si="0"/>
        <v>0</v>
      </c>
      <c r="D25" s="33">
        <f t="shared" si="25"/>
        <v>0</v>
      </c>
      <c r="E25" s="33">
        <f t="shared" si="1"/>
        <v>0</v>
      </c>
      <c r="F25" t="str">
        <f t="shared" si="2"/>
        <v>BR</v>
      </c>
      <c r="G25" s="36" t="str">
        <f t="shared" si="3"/>
        <v/>
      </c>
      <c r="H25" s="34" t="str">
        <f t="shared" si="5"/>
        <v/>
      </c>
      <c r="I25" s="85" t="str">
        <f t="shared" si="19"/>
        <v/>
      </c>
      <c r="K25" s="36" t="str">
        <f t="shared" si="6"/>
        <v/>
      </c>
      <c r="L25" s="37">
        <f t="shared" si="7"/>
        <v>0</v>
      </c>
      <c r="M25" t="str">
        <f t="shared" si="8"/>
        <v>OE</v>
      </c>
      <c r="N25" s="36" t="str">
        <f t="shared" si="9"/>
        <v/>
      </c>
      <c r="O25" s="34" t="str">
        <f t="shared" si="10"/>
        <v/>
      </c>
      <c r="P25" s="85" t="str">
        <f t="shared" si="20"/>
        <v/>
      </c>
      <c r="Q25" s="36" t="b">
        <f t="shared" si="11"/>
        <v>0</v>
      </c>
      <c r="R25" s="37">
        <f t="shared" si="12"/>
        <v>0</v>
      </c>
      <c r="S25" t="str">
        <f t="shared" si="13"/>
        <v>OE</v>
      </c>
      <c r="T25" s="36" t="str">
        <f t="shared" si="14"/>
        <v/>
      </c>
      <c r="U25" s="34" t="str">
        <f t="shared" si="15"/>
        <v/>
      </c>
      <c r="V25" s="85" t="str">
        <f t="shared" si="21"/>
        <v/>
      </c>
      <c r="W25" s="36" t="b">
        <f t="shared" si="16"/>
        <v>0</v>
      </c>
      <c r="X25" s="37">
        <f t="shared" si="17"/>
        <v>0</v>
      </c>
      <c r="Y25" s="46">
        <f t="shared" si="18"/>
        <v>0</v>
      </c>
      <c r="Z25" s="40" t="str">
        <f>IF(B25&lt;&gt;"",Y25+Z24,"")</f>
        <v/>
      </c>
      <c r="AA25" s="59" t="str">
        <f t="shared" si="23"/>
        <v/>
      </c>
      <c r="AB25" s="59" t="str">
        <f t="shared" si="24"/>
        <v/>
      </c>
      <c r="AC25" s="41">
        <v>21</v>
      </c>
      <c r="AD25" s="63"/>
      <c r="AE25" s="63"/>
      <c r="AF25" s="63"/>
      <c r="AG25" s="60"/>
      <c r="AH25" s="60"/>
      <c r="AI25" s="60"/>
      <c r="AJ25" s="60"/>
      <c r="AK25" s="60"/>
      <c r="AL25" s="60"/>
      <c r="AM25" s="60"/>
      <c r="AN25" s="108"/>
      <c r="AO25" s="69"/>
      <c r="AP25" s="66"/>
      <c r="AQ25" s="66"/>
      <c r="AR25" s="66"/>
      <c r="AS25" s="69"/>
      <c r="AT25" s="66"/>
      <c r="AU25" s="66"/>
      <c r="AV25" s="66"/>
      <c r="AW25" s="66"/>
      <c r="AX25" s="42">
        <v>21</v>
      </c>
      <c r="AY25" s="43">
        <v>0</v>
      </c>
      <c r="AZ25" s="7"/>
      <c r="BA25" s="110"/>
      <c r="BB25" s="7"/>
      <c r="BC25" s="110"/>
      <c r="BD25" s="110"/>
      <c r="BE25" s="7"/>
      <c r="BF25" s="110"/>
      <c r="BG25" s="7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</row>
    <row r="26" spans="1:105" s="48" customFormat="1">
      <c r="A26" s="86">
        <v>22</v>
      </c>
      <c r="B26" s="84"/>
      <c r="C26" s="33">
        <f t="shared" si="0"/>
        <v>0</v>
      </c>
      <c r="D26" s="33">
        <f t="shared" si="25"/>
        <v>0</v>
      </c>
      <c r="E26" s="33">
        <f t="shared" si="1"/>
        <v>0</v>
      </c>
      <c r="F26" t="str">
        <f t="shared" si="2"/>
        <v>BR</v>
      </c>
      <c r="G26" s="36" t="str">
        <f t="shared" si="3"/>
        <v/>
      </c>
      <c r="H26" s="34" t="str">
        <f t="shared" si="5"/>
        <v/>
      </c>
      <c r="I26" s="85" t="str">
        <f t="shared" si="19"/>
        <v/>
      </c>
      <c r="K26" s="36" t="str">
        <f t="shared" si="6"/>
        <v/>
      </c>
      <c r="L26" s="37">
        <f t="shared" si="7"/>
        <v>0</v>
      </c>
      <c r="M26" t="str">
        <f t="shared" si="8"/>
        <v>OE</v>
      </c>
      <c r="N26" s="36" t="str">
        <f t="shared" si="9"/>
        <v/>
      </c>
      <c r="O26" s="34" t="str">
        <f t="shared" si="10"/>
        <v/>
      </c>
      <c r="P26" s="85" t="str">
        <f t="shared" si="20"/>
        <v/>
      </c>
      <c r="Q26" s="36" t="b">
        <f t="shared" si="11"/>
        <v>0</v>
      </c>
      <c r="R26" s="37">
        <f t="shared" si="12"/>
        <v>0</v>
      </c>
      <c r="S26" t="str">
        <f t="shared" si="13"/>
        <v>OE</v>
      </c>
      <c r="T26" s="36" t="str">
        <f t="shared" si="14"/>
        <v/>
      </c>
      <c r="U26" s="34" t="str">
        <f t="shared" si="15"/>
        <v/>
      </c>
      <c r="V26" s="85" t="str">
        <f t="shared" si="21"/>
        <v/>
      </c>
      <c r="W26" s="36" t="b">
        <f t="shared" si="16"/>
        <v>0</v>
      </c>
      <c r="X26" s="37">
        <f t="shared" si="17"/>
        <v>0</v>
      </c>
      <c r="Y26" s="46">
        <f t="shared" si="18"/>
        <v>0</v>
      </c>
      <c r="Z26" s="40" t="str">
        <f>IF(B26&lt;&gt;"",Y26+Z25,"")</f>
        <v/>
      </c>
      <c r="AA26" s="59" t="str">
        <f t="shared" si="23"/>
        <v/>
      </c>
      <c r="AB26" s="59" t="str">
        <f t="shared" si="24"/>
        <v/>
      </c>
      <c r="AC26" s="41">
        <v>22</v>
      </c>
      <c r="AD26" s="63"/>
      <c r="AE26" s="63"/>
      <c r="AF26" s="63"/>
      <c r="AG26" s="60"/>
      <c r="AH26" s="60"/>
      <c r="AI26" s="60"/>
      <c r="AJ26" s="60"/>
      <c r="AK26" s="60"/>
      <c r="AL26" s="60"/>
      <c r="AM26" s="60"/>
      <c r="AN26" s="108"/>
      <c r="AO26"/>
      <c r="AP26"/>
      <c r="AQ26"/>
      <c r="AR26"/>
      <c r="AS26"/>
      <c r="AT26"/>
      <c r="AU26"/>
      <c r="AV26"/>
      <c r="AW26"/>
      <c r="AX26" s="42">
        <v>22</v>
      </c>
      <c r="AY26" s="43">
        <v>0</v>
      </c>
      <c r="AZ26" s="7"/>
      <c r="BA26" s="110"/>
      <c r="BB26" s="7"/>
      <c r="BC26" s="110"/>
      <c r="BD26" s="110"/>
      <c r="BE26" s="7"/>
      <c r="BF26" s="110"/>
      <c r="BG26" s="7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</row>
    <row r="27" spans="1:105" s="48" customFormat="1">
      <c r="A27" s="86">
        <v>23</v>
      </c>
      <c r="B27" s="84"/>
      <c r="C27" s="33">
        <f t="shared" si="0"/>
        <v>0</v>
      </c>
      <c r="D27" s="33">
        <f t="shared" si="25"/>
        <v>0</v>
      </c>
      <c r="E27" s="33">
        <f t="shared" si="1"/>
        <v>0</v>
      </c>
      <c r="F27" t="str">
        <f t="shared" si="2"/>
        <v>BR</v>
      </c>
      <c r="G27" s="36" t="str">
        <f t="shared" si="3"/>
        <v/>
      </c>
      <c r="H27" s="34" t="str">
        <f t="shared" si="5"/>
        <v/>
      </c>
      <c r="I27" s="85" t="str">
        <f t="shared" si="19"/>
        <v/>
      </c>
      <c r="K27" s="36" t="str">
        <f t="shared" si="6"/>
        <v/>
      </c>
      <c r="L27" s="37">
        <f t="shared" si="7"/>
        <v>0</v>
      </c>
      <c r="M27" t="str">
        <f t="shared" si="8"/>
        <v>OE</v>
      </c>
      <c r="N27" s="36" t="str">
        <f t="shared" si="9"/>
        <v/>
      </c>
      <c r="O27" s="34" t="str">
        <f t="shared" si="10"/>
        <v/>
      </c>
      <c r="P27" s="85" t="str">
        <f t="shared" si="20"/>
        <v/>
      </c>
      <c r="Q27" s="36" t="b">
        <f t="shared" si="11"/>
        <v>0</v>
      </c>
      <c r="R27" s="37">
        <f t="shared" si="12"/>
        <v>0</v>
      </c>
      <c r="S27" t="str">
        <f t="shared" si="13"/>
        <v>OE</v>
      </c>
      <c r="T27" s="36" t="str">
        <f t="shared" si="14"/>
        <v/>
      </c>
      <c r="U27" s="34" t="str">
        <f t="shared" si="15"/>
        <v/>
      </c>
      <c r="V27" s="85" t="str">
        <f t="shared" si="21"/>
        <v/>
      </c>
      <c r="W27" s="36" t="b">
        <f t="shared" si="16"/>
        <v>0</v>
      </c>
      <c r="X27" s="37">
        <f t="shared" si="17"/>
        <v>0</v>
      </c>
      <c r="Y27" s="46">
        <f t="shared" si="18"/>
        <v>0</v>
      </c>
      <c r="Z27" s="40" t="str">
        <f>IF(B27&lt;&gt;"",Y27+Z26,"")</f>
        <v/>
      </c>
      <c r="AA27" s="59" t="str">
        <f t="shared" si="23"/>
        <v/>
      </c>
      <c r="AB27" s="59" t="str">
        <f t="shared" si="24"/>
        <v/>
      </c>
      <c r="AC27" s="41">
        <v>23</v>
      </c>
      <c r="AD27" s="63"/>
      <c r="AE27" s="63"/>
      <c r="AF27" s="63"/>
      <c r="AG27" s="60"/>
      <c r="AH27" s="60"/>
      <c r="AI27" s="60"/>
      <c r="AJ27" s="60"/>
      <c r="AK27" s="60"/>
      <c r="AL27" s="60"/>
      <c r="AM27" s="60"/>
      <c r="AN27" s="108"/>
      <c r="AO27"/>
      <c r="AP27"/>
      <c r="AQ27"/>
      <c r="AR27"/>
      <c r="AS27"/>
      <c r="AT27"/>
      <c r="AU27"/>
      <c r="AV27"/>
      <c r="AW27"/>
      <c r="AX27" s="42">
        <v>23</v>
      </c>
      <c r="AY27" s="43">
        <v>0</v>
      </c>
      <c r="AZ27" s="7"/>
      <c r="BA27" s="110"/>
      <c r="BB27" s="7"/>
      <c r="BC27" s="110"/>
      <c r="BD27" s="110"/>
      <c r="BE27" s="7"/>
      <c r="BF27" s="110"/>
      <c r="BG27" s="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</row>
    <row r="28" spans="1:105" s="48" customFormat="1">
      <c r="A28" s="86">
        <v>24</v>
      </c>
      <c r="B28" s="84"/>
      <c r="C28" s="33">
        <f t="shared" si="0"/>
        <v>0</v>
      </c>
      <c r="D28" s="33">
        <f t="shared" si="25"/>
        <v>0</v>
      </c>
      <c r="E28" s="33">
        <f t="shared" si="1"/>
        <v>0</v>
      </c>
      <c r="F28" t="str">
        <f t="shared" si="2"/>
        <v>BR</v>
      </c>
      <c r="G28" s="36" t="str">
        <f t="shared" si="3"/>
        <v/>
      </c>
      <c r="H28" s="34" t="str">
        <f t="shared" si="5"/>
        <v/>
      </c>
      <c r="I28" s="85" t="str">
        <f t="shared" si="19"/>
        <v/>
      </c>
      <c r="K28" s="36" t="str">
        <f t="shared" si="6"/>
        <v/>
      </c>
      <c r="L28" s="37">
        <f t="shared" si="7"/>
        <v>0</v>
      </c>
      <c r="M28" t="str">
        <f t="shared" si="8"/>
        <v>OE</v>
      </c>
      <c r="N28" s="36" t="str">
        <f t="shared" si="9"/>
        <v/>
      </c>
      <c r="O28" s="34" t="str">
        <f t="shared" si="10"/>
        <v/>
      </c>
      <c r="P28" s="85" t="str">
        <f t="shared" si="20"/>
        <v/>
      </c>
      <c r="Q28" s="36" t="b">
        <f t="shared" si="11"/>
        <v>0</v>
      </c>
      <c r="R28" s="37">
        <f t="shared" si="12"/>
        <v>0</v>
      </c>
      <c r="S28" t="str">
        <f t="shared" si="13"/>
        <v>OE</v>
      </c>
      <c r="T28" s="36" t="str">
        <f t="shared" si="14"/>
        <v/>
      </c>
      <c r="U28" s="34" t="str">
        <f t="shared" si="15"/>
        <v/>
      </c>
      <c r="V28" s="85" t="str">
        <f t="shared" si="21"/>
        <v/>
      </c>
      <c r="W28" s="36" t="b">
        <f t="shared" si="16"/>
        <v>0</v>
      </c>
      <c r="X28" s="37">
        <f t="shared" si="17"/>
        <v>0</v>
      </c>
      <c r="Y28" s="46">
        <f t="shared" si="18"/>
        <v>0</v>
      </c>
      <c r="Z28" s="40" t="str">
        <f>IF(B28&lt;&gt;"",Y28+Z27,"")</f>
        <v/>
      </c>
      <c r="AA28" s="59" t="str">
        <f t="shared" si="23"/>
        <v/>
      </c>
      <c r="AB28" s="59" t="str">
        <f t="shared" si="24"/>
        <v/>
      </c>
      <c r="AC28" s="41">
        <v>24</v>
      </c>
      <c r="AD28" s="63"/>
      <c r="AE28" s="63"/>
      <c r="AF28" s="63"/>
      <c r="AG28" s="60"/>
      <c r="AH28" s="60"/>
      <c r="AI28" s="60"/>
      <c r="AJ28" s="60"/>
      <c r="AK28" s="60"/>
      <c r="AL28" s="60"/>
      <c r="AM28" s="60"/>
      <c r="AN28" s="108"/>
      <c r="AO28"/>
      <c r="AP28"/>
      <c r="AQ28"/>
      <c r="AR28"/>
      <c r="AS28"/>
      <c r="AT28"/>
      <c r="AU28"/>
      <c r="AV28"/>
      <c r="AW28"/>
      <c r="AX28" s="42">
        <v>24</v>
      </c>
      <c r="AY28" s="92">
        <v>0</v>
      </c>
      <c r="AZ28" s="7"/>
      <c r="BA28" s="110"/>
      <c r="BB28" s="7"/>
      <c r="BC28" s="110"/>
      <c r="BD28" s="110"/>
      <c r="BE28" s="7"/>
      <c r="BF28" s="110"/>
      <c r="BG28" s="7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</row>
    <row r="29" spans="1:105" s="48" customFormat="1">
      <c r="A29" s="86">
        <v>25</v>
      </c>
      <c r="B29" s="84"/>
      <c r="C29" s="33">
        <f t="shared" si="0"/>
        <v>0</v>
      </c>
      <c r="D29" s="33">
        <f t="shared" si="25"/>
        <v>0</v>
      </c>
      <c r="E29" s="33">
        <f t="shared" si="1"/>
        <v>0</v>
      </c>
      <c r="F29" t="str">
        <f t="shared" si="2"/>
        <v>BR</v>
      </c>
      <c r="G29" s="36" t="str">
        <f t="shared" si="3"/>
        <v/>
      </c>
      <c r="H29" s="34" t="str">
        <f t="shared" si="5"/>
        <v/>
      </c>
      <c r="I29" s="85" t="str">
        <f t="shared" si="19"/>
        <v/>
      </c>
      <c r="K29" s="36" t="str">
        <f t="shared" si="6"/>
        <v/>
      </c>
      <c r="L29" s="37">
        <f t="shared" si="7"/>
        <v>0</v>
      </c>
      <c r="M29" t="str">
        <f t="shared" si="8"/>
        <v>OE</v>
      </c>
      <c r="N29" s="36" t="str">
        <f t="shared" si="9"/>
        <v/>
      </c>
      <c r="O29" s="34" t="str">
        <f t="shared" si="10"/>
        <v/>
      </c>
      <c r="P29" s="85" t="str">
        <f t="shared" si="20"/>
        <v/>
      </c>
      <c r="Q29" s="36" t="b">
        <f t="shared" si="11"/>
        <v>0</v>
      </c>
      <c r="R29" s="37">
        <f t="shared" si="12"/>
        <v>0</v>
      </c>
      <c r="S29" t="str">
        <f t="shared" si="13"/>
        <v>OE</v>
      </c>
      <c r="T29" s="36" t="str">
        <f t="shared" si="14"/>
        <v/>
      </c>
      <c r="U29" s="34" t="str">
        <f t="shared" si="15"/>
        <v/>
      </c>
      <c r="V29" s="85" t="str">
        <f t="shared" si="21"/>
        <v/>
      </c>
      <c r="W29" s="36" t="b">
        <f t="shared" si="16"/>
        <v>0</v>
      </c>
      <c r="X29" s="37">
        <f t="shared" si="17"/>
        <v>0</v>
      </c>
      <c r="Y29" s="46">
        <f t="shared" si="18"/>
        <v>0</v>
      </c>
      <c r="Z29" s="40" t="str">
        <f>IF(B29&lt;&gt;"",Y29+Z28,"")</f>
        <v/>
      </c>
      <c r="AA29" s="59" t="str">
        <f t="shared" si="23"/>
        <v/>
      </c>
      <c r="AB29" s="59" t="str">
        <f t="shared" si="24"/>
        <v/>
      </c>
      <c r="AC29" s="41">
        <v>25</v>
      </c>
      <c r="AD29" s="63"/>
      <c r="AE29" s="63"/>
      <c r="AF29" s="63"/>
      <c r="AG29" s="60"/>
      <c r="AH29" s="60"/>
      <c r="AI29" s="60"/>
      <c r="AJ29" s="60"/>
      <c r="AK29" s="60"/>
      <c r="AL29" s="60"/>
      <c r="AM29" s="60"/>
      <c r="AN29" s="108"/>
      <c r="AO29" s="141"/>
      <c r="AP29" s="128"/>
      <c r="AQ29" s="128"/>
      <c r="AR29" s="128"/>
      <c r="AS29" s="128"/>
      <c r="AT29" s="128"/>
      <c r="AU29" s="128"/>
      <c r="AV29" s="128"/>
      <c r="AW29" s="128"/>
      <c r="AX29" s="42">
        <v>25</v>
      </c>
      <c r="AY29" s="92">
        <v>0</v>
      </c>
      <c r="AZ29" s="7"/>
      <c r="BA29" s="110"/>
      <c r="BB29" s="7"/>
      <c r="BC29" s="110"/>
      <c r="BD29" s="110"/>
      <c r="BE29" s="7"/>
      <c r="BF29" s="110"/>
      <c r="BG29" s="7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</row>
    <row r="30" spans="1:105" s="48" customFormat="1">
      <c r="A30" s="86">
        <v>26</v>
      </c>
      <c r="B30" s="84"/>
      <c r="C30" s="33">
        <f t="shared" si="0"/>
        <v>0</v>
      </c>
      <c r="D30" s="33">
        <f t="shared" si="25"/>
        <v>0</v>
      </c>
      <c r="E30" s="33">
        <f t="shared" si="1"/>
        <v>0</v>
      </c>
      <c r="F30" t="str">
        <f t="shared" si="2"/>
        <v>BR</v>
      </c>
      <c r="G30" s="36" t="str">
        <f t="shared" si="3"/>
        <v/>
      </c>
      <c r="H30" s="34" t="str">
        <f t="shared" si="5"/>
        <v/>
      </c>
      <c r="I30" s="85" t="str">
        <f t="shared" si="19"/>
        <v/>
      </c>
      <c r="K30" s="36" t="str">
        <f t="shared" si="6"/>
        <v/>
      </c>
      <c r="L30" s="37">
        <f t="shared" si="7"/>
        <v>0</v>
      </c>
      <c r="M30" t="str">
        <f t="shared" si="8"/>
        <v>OE</v>
      </c>
      <c r="N30" s="36" t="str">
        <f t="shared" si="9"/>
        <v/>
      </c>
      <c r="O30" s="34" t="str">
        <f t="shared" si="10"/>
        <v/>
      </c>
      <c r="P30" s="85" t="str">
        <f t="shared" si="20"/>
        <v/>
      </c>
      <c r="Q30" s="36" t="b">
        <f t="shared" si="11"/>
        <v>0</v>
      </c>
      <c r="R30" s="37">
        <f t="shared" si="12"/>
        <v>0</v>
      </c>
      <c r="S30" t="str">
        <f t="shared" si="13"/>
        <v>OE</v>
      </c>
      <c r="T30" s="36" t="str">
        <f t="shared" si="14"/>
        <v/>
      </c>
      <c r="U30" s="34" t="str">
        <f t="shared" si="15"/>
        <v/>
      </c>
      <c r="V30" s="85" t="str">
        <f t="shared" si="21"/>
        <v/>
      </c>
      <c r="W30" s="36" t="b">
        <f t="shared" si="16"/>
        <v>0</v>
      </c>
      <c r="X30" s="37">
        <f t="shared" si="17"/>
        <v>0</v>
      </c>
      <c r="Y30" s="46">
        <f t="shared" si="18"/>
        <v>0</v>
      </c>
      <c r="Z30" s="40" t="str">
        <f>IF(B30&lt;&gt;"",Y30+Z29,"")</f>
        <v/>
      </c>
      <c r="AA30" s="59" t="str">
        <f t="shared" si="23"/>
        <v/>
      </c>
      <c r="AB30" s="59" t="str">
        <f t="shared" si="24"/>
        <v/>
      </c>
      <c r="AC30" s="41">
        <v>26</v>
      </c>
      <c r="AD30" s="63"/>
      <c r="AE30" s="63"/>
      <c r="AF30" s="63"/>
      <c r="AG30" s="60"/>
      <c r="AH30" s="60"/>
      <c r="AI30" s="60"/>
      <c r="AJ30" s="60"/>
      <c r="AK30" s="60"/>
      <c r="AL30" s="60"/>
      <c r="AM30" s="60"/>
      <c r="AN30" s="10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114">
        <v>0</v>
      </c>
      <c r="AZ30" s="79"/>
      <c r="BA30" s="79"/>
      <c r="BB30" s="79"/>
      <c r="BC30" s="7"/>
      <c r="BD30" s="7"/>
      <c r="BE30" s="7"/>
      <c r="BF30" s="7"/>
      <c r="BG30" s="7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</row>
    <row r="31" spans="1:105" s="48" customFormat="1">
      <c r="A31" s="86">
        <v>27</v>
      </c>
      <c r="B31" s="84"/>
      <c r="C31" s="33">
        <f t="shared" si="0"/>
        <v>0</v>
      </c>
      <c r="D31" s="33">
        <f t="shared" si="25"/>
        <v>0</v>
      </c>
      <c r="E31" s="33">
        <f t="shared" si="1"/>
        <v>0</v>
      </c>
      <c r="F31" t="str">
        <f t="shared" si="2"/>
        <v>BR</v>
      </c>
      <c r="G31" s="36" t="str">
        <f t="shared" si="3"/>
        <v/>
      </c>
      <c r="H31" s="34" t="str">
        <f t="shared" si="5"/>
        <v/>
      </c>
      <c r="I31" s="85" t="str">
        <f t="shared" si="19"/>
        <v/>
      </c>
      <c r="K31" s="36" t="str">
        <f t="shared" si="6"/>
        <v/>
      </c>
      <c r="L31" s="37">
        <f t="shared" si="7"/>
        <v>0</v>
      </c>
      <c r="M31" t="str">
        <f t="shared" si="8"/>
        <v>OE</v>
      </c>
      <c r="N31" s="36" t="str">
        <f t="shared" si="9"/>
        <v/>
      </c>
      <c r="O31" s="34" t="str">
        <f t="shared" si="10"/>
        <v/>
      </c>
      <c r="P31" s="85" t="str">
        <f t="shared" si="20"/>
        <v/>
      </c>
      <c r="Q31" s="36" t="b">
        <f t="shared" si="11"/>
        <v>0</v>
      </c>
      <c r="R31" s="37">
        <f t="shared" si="12"/>
        <v>0</v>
      </c>
      <c r="S31" t="str">
        <f t="shared" si="13"/>
        <v>OE</v>
      </c>
      <c r="T31" s="36" t="str">
        <f t="shared" si="14"/>
        <v/>
      </c>
      <c r="U31" s="34" t="str">
        <f t="shared" si="15"/>
        <v/>
      </c>
      <c r="V31" s="85" t="str">
        <f t="shared" si="21"/>
        <v/>
      </c>
      <c r="W31" s="36" t="b">
        <f t="shared" si="16"/>
        <v>0</v>
      </c>
      <c r="X31" s="37">
        <f t="shared" si="17"/>
        <v>0</v>
      </c>
      <c r="Y31" s="46">
        <f t="shared" si="18"/>
        <v>0</v>
      </c>
      <c r="Z31" s="40" t="str">
        <f>IF(B31&lt;&gt;"",Y31+Z30,"")</f>
        <v/>
      </c>
      <c r="AA31" s="59" t="str">
        <f t="shared" si="23"/>
        <v/>
      </c>
      <c r="AB31" s="59" t="str">
        <f t="shared" si="24"/>
        <v/>
      </c>
      <c r="AC31" s="41">
        <v>27</v>
      </c>
      <c r="AD31" s="63"/>
      <c r="AE31" s="63"/>
      <c r="AF31" s="63"/>
      <c r="AG31" s="60"/>
      <c r="AH31" s="60"/>
      <c r="AI31" s="60"/>
      <c r="AJ31" s="60"/>
      <c r="AK31" s="60"/>
      <c r="AL31" s="60"/>
      <c r="AM31" s="60"/>
      <c r="AN31" s="109"/>
      <c r="AO31" s="127"/>
      <c r="AP31" s="127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79"/>
      <c r="BC31" s="7"/>
      <c r="BD31" s="7"/>
      <c r="BE31" s="7"/>
      <c r="BF31" s="7"/>
      <c r="BG31" s="7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</row>
    <row r="32" spans="1:105" s="48" customFormat="1">
      <c r="A32" s="86">
        <v>28</v>
      </c>
      <c r="B32" s="84"/>
      <c r="C32" s="33">
        <f t="shared" si="0"/>
        <v>0</v>
      </c>
      <c r="D32" s="33">
        <f t="shared" si="25"/>
        <v>0</v>
      </c>
      <c r="E32" s="33">
        <f t="shared" si="1"/>
        <v>0</v>
      </c>
      <c r="F32" t="str">
        <f t="shared" si="2"/>
        <v>BR</v>
      </c>
      <c r="G32" s="36" t="str">
        <f t="shared" si="3"/>
        <v/>
      </c>
      <c r="H32" s="34" t="str">
        <f t="shared" si="5"/>
        <v/>
      </c>
      <c r="I32" s="85" t="str">
        <f t="shared" si="19"/>
        <v/>
      </c>
      <c r="K32" s="36" t="str">
        <f t="shared" si="6"/>
        <v/>
      </c>
      <c r="L32" s="37">
        <f t="shared" si="7"/>
        <v>0</v>
      </c>
      <c r="M32" t="str">
        <f t="shared" si="8"/>
        <v>OE</v>
      </c>
      <c r="N32" s="36" t="str">
        <f t="shared" si="9"/>
        <v/>
      </c>
      <c r="O32" s="34" t="str">
        <f t="shared" si="10"/>
        <v/>
      </c>
      <c r="P32" s="85" t="str">
        <f t="shared" si="20"/>
        <v/>
      </c>
      <c r="Q32" s="36" t="b">
        <f t="shared" si="11"/>
        <v>0</v>
      </c>
      <c r="R32" s="37">
        <f t="shared" si="12"/>
        <v>0</v>
      </c>
      <c r="S32" t="str">
        <f t="shared" si="13"/>
        <v>OE</v>
      </c>
      <c r="T32" s="36" t="str">
        <f t="shared" si="14"/>
        <v/>
      </c>
      <c r="U32" s="34" t="str">
        <f t="shared" si="15"/>
        <v/>
      </c>
      <c r="V32" s="85" t="str">
        <f t="shared" si="21"/>
        <v/>
      </c>
      <c r="W32" s="36" t="b">
        <f t="shared" si="16"/>
        <v>0</v>
      </c>
      <c r="X32" s="37">
        <f t="shared" si="17"/>
        <v>0</v>
      </c>
      <c r="Y32" s="46">
        <f t="shared" si="18"/>
        <v>0</v>
      </c>
      <c r="Z32" s="40" t="str">
        <f>IF(B32&lt;&gt;"",Y32+Z31,"")</f>
        <v/>
      </c>
      <c r="AA32" s="59" t="str">
        <f t="shared" si="23"/>
        <v/>
      </c>
      <c r="AB32" s="59" t="str">
        <f t="shared" si="24"/>
        <v/>
      </c>
      <c r="AC32" s="41">
        <v>28</v>
      </c>
      <c r="AD32" s="63"/>
      <c r="AE32" s="63"/>
      <c r="AF32" s="63"/>
      <c r="AG32" s="60"/>
      <c r="AH32" s="60"/>
      <c r="AI32" s="60"/>
      <c r="AJ32" s="60"/>
      <c r="AK32" s="60"/>
      <c r="AL32" s="60"/>
      <c r="AM32" s="60"/>
      <c r="AN32" s="109"/>
      <c r="AO32" s="121"/>
      <c r="AP32" s="121"/>
      <c r="AQ32" s="126"/>
      <c r="AR32" s="126"/>
      <c r="AS32" s="72"/>
      <c r="AT32" s="125"/>
      <c r="AU32" s="125"/>
      <c r="AV32" s="73"/>
      <c r="AW32" s="73"/>
      <c r="AX32" s="73"/>
      <c r="AY32" s="73"/>
      <c r="AZ32" s="111"/>
      <c r="BA32" s="74"/>
      <c r="BB32" s="79"/>
      <c r="BC32" s="7"/>
      <c r="BD32" s="7"/>
      <c r="BE32" s="7"/>
      <c r="BF32" s="7"/>
      <c r="BG32" s="7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</row>
    <row r="33" spans="1:105" s="48" customFormat="1">
      <c r="A33" s="86">
        <v>29</v>
      </c>
      <c r="B33" s="84"/>
      <c r="C33" s="33">
        <f t="shared" si="0"/>
        <v>0</v>
      </c>
      <c r="D33" s="33">
        <f t="shared" si="25"/>
        <v>0</v>
      </c>
      <c r="E33" s="33">
        <f t="shared" si="1"/>
        <v>0</v>
      </c>
      <c r="F33" t="str">
        <f t="shared" si="2"/>
        <v>BR</v>
      </c>
      <c r="G33" s="36" t="str">
        <f t="shared" si="3"/>
        <v/>
      </c>
      <c r="H33" s="34" t="str">
        <f t="shared" si="5"/>
        <v/>
      </c>
      <c r="I33" s="85" t="str">
        <f t="shared" si="19"/>
        <v/>
      </c>
      <c r="K33" s="36" t="str">
        <f t="shared" si="6"/>
        <v/>
      </c>
      <c r="L33" s="37">
        <f t="shared" si="7"/>
        <v>0</v>
      </c>
      <c r="M33" t="str">
        <f t="shared" si="8"/>
        <v>OE</v>
      </c>
      <c r="N33" s="36" t="str">
        <f t="shared" si="9"/>
        <v/>
      </c>
      <c r="O33" s="34" t="str">
        <f t="shared" si="10"/>
        <v/>
      </c>
      <c r="P33" s="85" t="str">
        <f t="shared" si="20"/>
        <v/>
      </c>
      <c r="Q33" s="36" t="b">
        <f t="shared" si="11"/>
        <v>0</v>
      </c>
      <c r="R33" s="37">
        <f t="shared" si="12"/>
        <v>0</v>
      </c>
      <c r="S33" t="str">
        <f t="shared" si="13"/>
        <v>OE</v>
      </c>
      <c r="T33" s="36" t="str">
        <f t="shared" si="14"/>
        <v/>
      </c>
      <c r="U33" s="34" t="str">
        <f t="shared" si="15"/>
        <v/>
      </c>
      <c r="V33" s="85" t="str">
        <f t="shared" si="21"/>
        <v/>
      </c>
      <c r="W33" s="36" t="b">
        <f t="shared" si="16"/>
        <v>0</v>
      </c>
      <c r="X33" s="37">
        <f t="shared" si="17"/>
        <v>0</v>
      </c>
      <c r="Y33" s="46">
        <f t="shared" si="18"/>
        <v>0</v>
      </c>
      <c r="Z33" s="40" t="str">
        <f>IF(B33&lt;&gt;"",Y33+Z32,"")</f>
        <v/>
      </c>
      <c r="AA33" s="59" t="str">
        <f t="shared" si="23"/>
        <v/>
      </c>
      <c r="AB33" s="59" t="str">
        <f t="shared" si="24"/>
        <v/>
      </c>
      <c r="AC33" s="41">
        <v>29</v>
      </c>
      <c r="AD33" s="63"/>
      <c r="AE33" s="63"/>
      <c r="AF33" s="63"/>
      <c r="AG33" s="60"/>
      <c r="AH33" s="60"/>
      <c r="AI33" s="60"/>
      <c r="AJ33" s="60"/>
      <c r="AK33" s="60"/>
      <c r="AL33" s="60"/>
      <c r="AM33" s="60"/>
      <c r="AN33" s="109"/>
      <c r="AO33" s="121"/>
      <c r="AP33" s="121"/>
      <c r="AQ33" s="126"/>
      <c r="AR33" s="126"/>
      <c r="AS33" s="72"/>
      <c r="AT33" s="125"/>
      <c r="AU33" s="125"/>
      <c r="AV33" s="73"/>
      <c r="AW33" s="73"/>
      <c r="AX33" s="73"/>
      <c r="AY33" s="73"/>
      <c r="AZ33" s="111"/>
      <c r="BA33" s="74"/>
      <c r="BB33" s="79"/>
      <c r="BC33" s="7"/>
      <c r="BD33" s="7"/>
      <c r="BE33" s="7"/>
      <c r="BF33" s="7"/>
      <c r="BG33" s="7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</row>
    <row r="34" spans="1:105" s="48" customFormat="1">
      <c r="A34" s="86">
        <v>30</v>
      </c>
      <c r="B34" s="84"/>
      <c r="C34" s="33">
        <f t="shared" si="0"/>
        <v>0</v>
      </c>
      <c r="D34" s="33">
        <f t="shared" si="25"/>
        <v>0</v>
      </c>
      <c r="E34" s="33">
        <f t="shared" si="1"/>
        <v>0</v>
      </c>
      <c r="F34" t="str">
        <f t="shared" si="2"/>
        <v>BR</v>
      </c>
      <c r="G34" s="36" t="str">
        <f t="shared" si="3"/>
        <v/>
      </c>
      <c r="H34" s="34" t="str">
        <f t="shared" si="5"/>
        <v/>
      </c>
      <c r="I34" s="85" t="str">
        <f t="shared" si="19"/>
        <v/>
      </c>
      <c r="K34" s="36" t="str">
        <f t="shared" si="6"/>
        <v/>
      </c>
      <c r="L34" s="37">
        <f t="shared" si="7"/>
        <v>0</v>
      </c>
      <c r="M34" t="str">
        <f t="shared" si="8"/>
        <v>OE</v>
      </c>
      <c r="N34" s="36" t="str">
        <f t="shared" si="9"/>
        <v/>
      </c>
      <c r="O34" s="34" t="str">
        <f t="shared" si="10"/>
        <v/>
      </c>
      <c r="P34" s="85" t="str">
        <f t="shared" si="20"/>
        <v/>
      </c>
      <c r="Q34" s="36" t="b">
        <f t="shared" si="11"/>
        <v>0</v>
      </c>
      <c r="R34" s="37">
        <f t="shared" si="12"/>
        <v>0</v>
      </c>
      <c r="S34" t="str">
        <f t="shared" si="13"/>
        <v>OE</v>
      </c>
      <c r="T34" s="36" t="str">
        <f t="shared" si="14"/>
        <v/>
      </c>
      <c r="U34" s="34" t="str">
        <f t="shared" si="15"/>
        <v/>
      </c>
      <c r="V34" s="85" t="str">
        <f t="shared" si="21"/>
        <v/>
      </c>
      <c r="W34" s="36" t="b">
        <f t="shared" si="16"/>
        <v>0</v>
      </c>
      <c r="X34" s="37">
        <f t="shared" si="17"/>
        <v>0</v>
      </c>
      <c r="Y34" s="46">
        <f t="shared" si="18"/>
        <v>0</v>
      </c>
      <c r="Z34" s="40" t="str">
        <f>IF(B34&lt;&gt;"",Y34+Z33,"")</f>
        <v/>
      </c>
      <c r="AA34" s="59" t="str">
        <f t="shared" si="23"/>
        <v/>
      </c>
      <c r="AB34" s="59" t="str">
        <f t="shared" si="24"/>
        <v/>
      </c>
      <c r="AC34" s="41">
        <v>30</v>
      </c>
      <c r="AD34" s="63"/>
      <c r="AE34" s="63"/>
      <c r="AF34" s="63"/>
      <c r="AG34" s="60"/>
      <c r="AH34" s="60"/>
      <c r="AI34" s="60"/>
      <c r="AJ34" s="60"/>
      <c r="AK34" s="60"/>
      <c r="AL34" s="60"/>
      <c r="AM34" s="60"/>
      <c r="AN34" s="109"/>
      <c r="AO34" s="121"/>
      <c r="AP34" s="121"/>
      <c r="AQ34" s="126"/>
      <c r="AR34" s="126"/>
      <c r="AS34" s="72"/>
      <c r="AT34" s="73"/>
      <c r="AU34" s="73"/>
      <c r="AV34" s="73"/>
      <c r="AW34" s="73"/>
      <c r="AX34" s="73"/>
      <c r="AY34" s="73"/>
      <c r="AZ34" s="73"/>
      <c r="BA34" s="74"/>
      <c r="BB34" s="79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</row>
    <row r="35" spans="1:105" s="48" customFormat="1">
      <c r="A35" s="86">
        <v>31</v>
      </c>
      <c r="B35" s="84"/>
      <c r="C35" s="33">
        <f t="shared" si="0"/>
        <v>0</v>
      </c>
      <c r="D35" s="33">
        <f t="shared" si="25"/>
        <v>0</v>
      </c>
      <c r="E35" s="33">
        <f t="shared" si="1"/>
        <v>0</v>
      </c>
      <c r="F35" t="str">
        <f t="shared" si="2"/>
        <v>BR</v>
      </c>
      <c r="G35" s="36" t="str">
        <f t="shared" si="3"/>
        <v/>
      </c>
      <c r="H35" s="34" t="str">
        <f t="shared" si="5"/>
        <v/>
      </c>
      <c r="I35" s="85" t="str">
        <f t="shared" si="19"/>
        <v/>
      </c>
      <c r="K35" s="36" t="str">
        <f t="shared" si="6"/>
        <v/>
      </c>
      <c r="L35" s="37">
        <f t="shared" si="7"/>
        <v>0</v>
      </c>
      <c r="M35" t="str">
        <f t="shared" si="8"/>
        <v>OE</v>
      </c>
      <c r="N35" s="36" t="str">
        <f t="shared" si="9"/>
        <v/>
      </c>
      <c r="O35" s="34" t="str">
        <f t="shared" si="10"/>
        <v/>
      </c>
      <c r="P35" s="85" t="str">
        <f t="shared" si="20"/>
        <v/>
      </c>
      <c r="Q35" s="36" t="b">
        <f t="shared" si="11"/>
        <v>0</v>
      </c>
      <c r="R35" s="37">
        <f t="shared" si="12"/>
        <v>0</v>
      </c>
      <c r="S35" t="str">
        <f t="shared" si="13"/>
        <v>OE</v>
      </c>
      <c r="T35" s="36" t="str">
        <f t="shared" si="14"/>
        <v/>
      </c>
      <c r="U35" s="34" t="str">
        <f t="shared" si="15"/>
        <v/>
      </c>
      <c r="V35" s="85" t="str">
        <f t="shared" si="21"/>
        <v/>
      </c>
      <c r="W35" s="36" t="b">
        <f t="shared" si="16"/>
        <v>0</v>
      </c>
      <c r="X35" s="37">
        <f t="shared" si="17"/>
        <v>0</v>
      </c>
      <c r="Y35" s="46">
        <f t="shared" si="18"/>
        <v>0</v>
      </c>
      <c r="Z35" s="40" t="str">
        <f>IF(B35&lt;&gt;"",Y35+Z34,"")</f>
        <v/>
      </c>
      <c r="AA35" s="59" t="str">
        <f t="shared" si="23"/>
        <v/>
      </c>
      <c r="AB35" s="59" t="str">
        <f t="shared" si="24"/>
        <v/>
      </c>
      <c r="AC35" s="41">
        <v>31</v>
      </c>
      <c r="AD35" s="63"/>
      <c r="AE35" s="63"/>
      <c r="AF35" s="63"/>
      <c r="AG35" s="60"/>
      <c r="AH35" s="60"/>
      <c r="AI35" s="60"/>
      <c r="AJ35" s="60"/>
      <c r="AK35" s="60"/>
      <c r="AL35" s="60"/>
      <c r="AM35" s="60"/>
      <c r="AN35" s="109"/>
      <c r="AO35" s="121"/>
      <c r="AP35" s="121"/>
      <c r="AQ35" s="126"/>
      <c r="AR35" s="126"/>
      <c r="AS35" s="72"/>
      <c r="AT35" s="73"/>
      <c r="AU35" s="73"/>
      <c r="AV35" s="73"/>
      <c r="AW35" s="73"/>
      <c r="AX35" s="73"/>
      <c r="AY35" s="73"/>
      <c r="AZ35" s="73"/>
      <c r="BA35" s="74"/>
      <c r="BB35" s="79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</row>
    <row r="36" spans="1:105" s="48" customFormat="1">
      <c r="A36" s="86">
        <v>32</v>
      </c>
      <c r="B36" s="84"/>
      <c r="C36" s="33">
        <f t="shared" si="0"/>
        <v>0</v>
      </c>
      <c r="D36" s="33">
        <f t="shared" si="25"/>
        <v>0</v>
      </c>
      <c r="E36" s="33">
        <f t="shared" si="1"/>
        <v>0</v>
      </c>
      <c r="F36" t="str">
        <f t="shared" si="2"/>
        <v>BR</v>
      </c>
      <c r="G36" s="36" t="str">
        <f t="shared" si="3"/>
        <v/>
      </c>
      <c r="H36" s="34" t="str">
        <f t="shared" si="5"/>
        <v/>
      </c>
      <c r="I36" s="85" t="str">
        <f t="shared" si="19"/>
        <v/>
      </c>
      <c r="K36" s="36" t="str">
        <f t="shared" si="6"/>
        <v/>
      </c>
      <c r="L36" s="37">
        <f t="shared" si="7"/>
        <v>0</v>
      </c>
      <c r="M36" t="str">
        <f t="shared" si="8"/>
        <v>OE</v>
      </c>
      <c r="N36" s="36" t="str">
        <f t="shared" si="9"/>
        <v/>
      </c>
      <c r="O36" s="34" t="str">
        <f t="shared" si="10"/>
        <v/>
      </c>
      <c r="P36" s="85" t="str">
        <f t="shared" si="20"/>
        <v/>
      </c>
      <c r="Q36" s="36" t="b">
        <f t="shared" si="11"/>
        <v>0</v>
      </c>
      <c r="R36" s="37">
        <f t="shared" si="12"/>
        <v>0</v>
      </c>
      <c r="S36" t="str">
        <f t="shared" si="13"/>
        <v>OE</v>
      </c>
      <c r="T36" s="36" t="str">
        <f t="shared" si="14"/>
        <v/>
      </c>
      <c r="U36" s="34" t="str">
        <f t="shared" si="15"/>
        <v/>
      </c>
      <c r="V36" s="85" t="str">
        <f t="shared" si="21"/>
        <v/>
      </c>
      <c r="W36" s="36" t="b">
        <f t="shared" si="16"/>
        <v>0</v>
      </c>
      <c r="X36" s="37">
        <f t="shared" si="17"/>
        <v>0</v>
      </c>
      <c r="Y36" s="46">
        <f t="shared" si="18"/>
        <v>0</v>
      </c>
      <c r="Z36" s="40" t="str">
        <f>IF(B36&lt;&gt;"",Y36+Z35,"")</f>
        <v/>
      </c>
      <c r="AA36" s="59" t="str">
        <f t="shared" si="23"/>
        <v/>
      </c>
      <c r="AB36" s="59" t="str">
        <f t="shared" si="24"/>
        <v/>
      </c>
      <c r="AC36" s="41">
        <v>32</v>
      </c>
      <c r="AD36" s="63"/>
      <c r="AE36" s="63"/>
      <c r="AF36" s="63"/>
      <c r="AG36" s="60"/>
      <c r="AH36" s="60"/>
      <c r="AI36" s="60"/>
      <c r="AJ36" s="60"/>
      <c r="AK36" s="60"/>
      <c r="AL36" s="60"/>
      <c r="AM36" s="60"/>
      <c r="AN36" s="109"/>
      <c r="AO36" s="127"/>
      <c r="AP36" s="127"/>
      <c r="AQ36" s="72"/>
      <c r="AR36" s="72"/>
      <c r="AS36" s="72"/>
      <c r="AT36" s="73"/>
      <c r="AU36" s="73"/>
      <c r="AV36" s="73"/>
      <c r="AW36" s="73"/>
      <c r="AX36" s="73"/>
      <c r="AY36" s="73"/>
      <c r="AZ36" s="73"/>
      <c r="BA36" s="74"/>
      <c r="BB36" s="79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</row>
    <row r="37" spans="1:105" s="48" customFormat="1">
      <c r="A37" s="86">
        <v>33</v>
      </c>
      <c r="B37" s="84"/>
      <c r="C37" s="33">
        <f t="shared" ref="C37:C58" si="26">VLOOKUP(B37,$BI$107:$BQ$144,8,0)</f>
        <v>0</v>
      </c>
      <c r="D37" s="84">
        <f t="shared" si="25"/>
        <v>0</v>
      </c>
      <c r="E37" s="33">
        <f t="shared" si="1"/>
        <v>0</v>
      </c>
      <c r="F37" t="str">
        <f t="shared" si="2"/>
        <v>BR</v>
      </c>
      <c r="G37" s="36" t="str">
        <f t="shared" si="3"/>
        <v/>
      </c>
      <c r="H37" s="34" t="str">
        <f t="shared" si="5"/>
        <v/>
      </c>
      <c r="I37" s="85" t="str">
        <f t="shared" si="19"/>
        <v/>
      </c>
      <c r="K37" s="36" t="str">
        <f t="shared" si="6"/>
        <v/>
      </c>
      <c r="L37" s="37">
        <f t="shared" si="7"/>
        <v>0</v>
      </c>
      <c r="M37" t="str">
        <f t="shared" si="8"/>
        <v>OE</v>
      </c>
      <c r="N37" s="36" t="str">
        <f t="shared" si="9"/>
        <v/>
      </c>
      <c r="O37" s="34" t="str">
        <f t="shared" si="10"/>
        <v/>
      </c>
      <c r="P37" s="85" t="str">
        <f t="shared" si="20"/>
        <v/>
      </c>
      <c r="Q37" s="36" t="b">
        <f t="shared" si="11"/>
        <v>0</v>
      </c>
      <c r="R37" s="37">
        <f t="shared" si="12"/>
        <v>0</v>
      </c>
      <c r="S37" t="str">
        <f t="shared" si="13"/>
        <v>OE</v>
      </c>
      <c r="T37" s="36" t="str">
        <f t="shared" si="14"/>
        <v/>
      </c>
      <c r="U37" s="34" t="str">
        <f t="shared" si="15"/>
        <v/>
      </c>
      <c r="V37" s="85" t="str">
        <f t="shared" si="21"/>
        <v/>
      </c>
      <c r="W37" s="36" t="b">
        <f t="shared" si="16"/>
        <v>0</v>
      </c>
      <c r="X37" s="37">
        <f t="shared" si="17"/>
        <v>0</v>
      </c>
      <c r="Y37" s="46">
        <f t="shared" si="18"/>
        <v>0</v>
      </c>
      <c r="Z37" s="40" t="str">
        <f>IF(B37&lt;&gt;"",Y37+Z36,"")</f>
        <v/>
      </c>
      <c r="AA37" s="59" t="str">
        <f t="shared" si="23"/>
        <v/>
      </c>
      <c r="AB37" s="59" t="str">
        <f t="shared" si="24"/>
        <v/>
      </c>
      <c r="AC37" s="41">
        <v>33</v>
      </c>
      <c r="AD37" s="63"/>
      <c r="AE37" s="63"/>
      <c r="AF37" s="63"/>
      <c r="AG37" s="60"/>
      <c r="AH37" s="60"/>
      <c r="AI37" s="60"/>
      <c r="AJ37" s="60"/>
      <c r="AK37" s="60"/>
      <c r="AL37" s="60"/>
      <c r="AM37" s="60"/>
      <c r="AN37" s="109"/>
      <c r="AO37" s="127"/>
      <c r="AP37" s="127"/>
      <c r="AQ37" s="72"/>
      <c r="AR37" s="72"/>
      <c r="AS37" s="72"/>
      <c r="AT37" s="73"/>
      <c r="AU37" s="73"/>
      <c r="AV37" s="73"/>
      <c r="AW37" s="73"/>
      <c r="AX37" s="73"/>
      <c r="AY37" s="73"/>
      <c r="AZ37" s="73"/>
      <c r="BA37" s="74"/>
      <c r="BB37" s="79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</row>
    <row r="38" spans="1:105" s="48" customFormat="1">
      <c r="A38" s="86">
        <v>34</v>
      </c>
      <c r="B38" s="84"/>
      <c r="C38" s="33">
        <f t="shared" si="26"/>
        <v>0</v>
      </c>
      <c r="D38" s="33">
        <f t="shared" ref="D38:D45" si="27">VLOOKUP(B38,$BI$107:$BQ$144,9,0)</f>
        <v>0</v>
      </c>
      <c r="E38" s="33">
        <f t="shared" si="1"/>
        <v>0</v>
      </c>
      <c r="F38" t="str">
        <f t="shared" ref="F38:F69" si="28">IF(B38=0,"BR",C37&amp;C38)</f>
        <v>BR</v>
      </c>
      <c r="G38" s="36" t="str">
        <f t="shared" ref="G38:G69" si="29">IF(I37="","",IF(B38=0,"L",IF(C38=I37,"W","L")))</f>
        <v/>
      </c>
      <c r="H38" s="34" t="str">
        <f t="shared" si="5"/>
        <v/>
      </c>
      <c r="I38" s="85" t="str">
        <f t="shared" si="19"/>
        <v/>
      </c>
      <c r="K38" s="36" t="str">
        <f t="shared" si="6"/>
        <v/>
      </c>
      <c r="L38" s="37">
        <f t="shared" si="7"/>
        <v>0</v>
      </c>
      <c r="M38" t="str">
        <f t="shared" si="8"/>
        <v>OE</v>
      </c>
      <c r="N38" s="36" t="str">
        <f t="shared" si="9"/>
        <v/>
      </c>
      <c r="O38" s="34" t="str">
        <f t="shared" si="10"/>
        <v/>
      </c>
      <c r="P38" s="85" t="str">
        <f t="shared" si="20"/>
        <v/>
      </c>
      <c r="Q38" s="36" t="b">
        <f t="shared" si="11"/>
        <v>0</v>
      </c>
      <c r="R38" s="37">
        <f t="shared" si="12"/>
        <v>0</v>
      </c>
      <c r="S38" t="str">
        <f t="shared" si="13"/>
        <v>OE</v>
      </c>
      <c r="T38" s="36" t="str">
        <f t="shared" si="14"/>
        <v/>
      </c>
      <c r="U38" s="34" t="str">
        <f t="shared" si="15"/>
        <v/>
      </c>
      <c r="V38" s="85" t="str">
        <f t="shared" si="21"/>
        <v/>
      </c>
      <c r="W38" s="36" t="b">
        <f t="shared" si="16"/>
        <v>0</v>
      </c>
      <c r="X38" s="37">
        <f t="shared" si="17"/>
        <v>0</v>
      </c>
      <c r="Y38" s="46">
        <f t="shared" si="18"/>
        <v>0</v>
      </c>
      <c r="Z38" s="40" t="str">
        <f>IF(B38&lt;&gt;"",Y38+Z37,"")</f>
        <v/>
      </c>
      <c r="AA38" s="59" t="str">
        <f t="shared" si="23"/>
        <v/>
      </c>
      <c r="AB38" s="59" t="str">
        <f t="shared" si="24"/>
        <v/>
      </c>
      <c r="AC38" s="41">
        <v>34</v>
      </c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109"/>
      <c r="AO38" s="70"/>
      <c r="AP38" s="71"/>
      <c r="AQ38" s="72"/>
      <c r="AR38" s="72"/>
      <c r="AS38" s="72"/>
      <c r="AT38" s="73"/>
      <c r="AU38" s="73"/>
      <c r="AV38" s="73"/>
      <c r="AW38" s="73"/>
      <c r="AX38" s="73"/>
      <c r="AY38" s="73"/>
      <c r="AZ38" s="73"/>
      <c r="BA38" s="74"/>
      <c r="BB38" s="79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</row>
    <row r="39" spans="1:105" s="48" customFormat="1">
      <c r="A39" s="86">
        <v>35</v>
      </c>
      <c r="B39" s="84"/>
      <c r="C39" s="33">
        <f t="shared" si="26"/>
        <v>0</v>
      </c>
      <c r="D39" s="33">
        <f t="shared" si="27"/>
        <v>0</v>
      </c>
      <c r="E39" s="33">
        <f t="shared" si="1"/>
        <v>0</v>
      </c>
      <c r="F39" t="str">
        <f t="shared" si="28"/>
        <v>BR</v>
      </c>
      <c r="G39" s="36" t="str">
        <f t="shared" si="29"/>
        <v/>
      </c>
      <c r="H39" s="34" t="str">
        <f t="shared" ref="H39:H70" si="30">IF(B39&lt;&gt;"",VLOOKUP(K39,$AX$5:$AY$29,2),"")</f>
        <v/>
      </c>
      <c r="I39" s="85" t="str">
        <f t="shared" si="19"/>
        <v/>
      </c>
      <c r="K39" s="36" t="str">
        <f t="shared" ref="K39:K70" si="31">IF(B39&lt;&gt;"",IF(K38=2,1,IF(G39="L",K38+1,1)),"")</f>
        <v/>
      </c>
      <c r="L39" s="37">
        <f t="shared" ref="L39:L70" si="32">IF(I38&lt;&gt;"",IF(G39="W",(1*K38),(-1*K38)),0)</f>
        <v>0</v>
      </c>
      <c r="M39" t="str">
        <f t="shared" ref="M39:M70" si="33">IF(B39=0,"OE",D38&amp;D39)</f>
        <v>OE</v>
      </c>
      <c r="N39" s="36" t="str">
        <f t="shared" ref="N39:N70" si="34">IF(P38="","",IF(B39=0,"L",IF(D39=P38,"W","L")))</f>
        <v/>
      </c>
      <c r="O39" s="34" t="str">
        <f t="shared" ref="O39:O70" si="35">IF(B39&lt;&gt;"",VLOOKUP(Q39,$AX$5:$AZ$29,2),"")</f>
        <v/>
      </c>
      <c r="P39" s="85" t="str">
        <f t="shared" si="20"/>
        <v/>
      </c>
      <c r="Q39" s="36" t="b">
        <f t="shared" ref="Q39:Q70" si="36">IF(B39&lt;&gt;"",IF(Q38=2,1,IF(N39="L",Q38+1,1)))</f>
        <v>0</v>
      </c>
      <c r="R39" s="37">
        <f t="shared" ref="R39:R70" si="37">IF(P38&lt;&gt;"",IF(N39="W",(1*Q38),(-1*Q38)),0)</f>
        <v>0</v>
      </c>
      <c r="S39" t="str">
        <f t="shared" ref="S39:S70" si="38">IF(B39=0,"OE",E38&amp;E39)</f>
        <v>OE</v>
      </c>
      <c r="T39" s="36" t="str">
        <f t="shared" ref="T39:T70" si="39">IF(V38="","",IF(H39=0,"L",IF(E39=V38,"W","L")))</f>
        <v/>
      </c>
      <c r="U39" s="34" t="str">
        <f t="shared" ref="U39:U70" si="40">IF(H39&lt;&gt;"",VLOOKUP(W39,$AX$5:$AZ$29,2),"")</f>
        <v/>
      </c>
      <c r="V39" s="85" t="str">
        <f t="shared" si="21"/>
        <v/>
      </c>
      <c r="W39" s="36" t="b">
        <f t="shared" ref="W39:W70" si="41">IF(H39&lt;&gt;"",IF(W38=2,1,IF(T39="L",W38+1,1)))</f>
        <v>0</v>
      </c>
      <c r="X39" s="37">
        <f t="shared" ref="X39:X70" si="42">IF(V38&lt;&gt;"",IF(T39="W",(1*W38),(-1*W38)),0)</f>
        <v>0</v>
      </c>
      <c r="Y39" s="46">
        <f t="shared" ref="Y39:Y70" si="43">IF(B39&lt;&gt;"",IF(Z38&gt;=$AR$5,0,IF(Z38&lt;=$AR$6,0,SUM(L39+R39+X39))),0)</f>
        <v>0</v>
      </c>
      <c r="Z39" s="40" t="str">
        <f>IF(B39&lt;&gt;"",Y39+Z38,"")</f>
        <v/>
      </c>
      <c r="AA39" s="59" t="str">
        <f t="shared" si="23"/>
        <v/>
      </c>
      <c r="AB39" s="59" t="str">
        <f t="shared" si="24"/>
        <v/>
      </c>
      <c r="AC39" s="41">
        <v>35</v>
      </c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109"/>
      <c r="AO39" s="70"/>
      <c r="AP39" s="71"/>
      <c r="AQ39" s="75"/>
      <c r="AR39" s="72"/>
      <c r="AS39" s="72"/>
      <c r="AT39" s="73"/>
      <c r="AU39" s="73"/>
      <c r="AV39" s="73"/>
      <c r="AW39" s="73"/>
      <c r="AX39" s="73"/>
      <c r="AY39" s="73"/>
      <c r="AZ39" s="73"/>
      <c r="BA39" s="74"/>
      <c r="BB39" s="7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</row>
    <row r="40" spans="1:105" s="48" customFormat="1">
      <c r="A40" s="86">
        <v>36</v>
      </c>
      <c r="B40" s="84"/>
      <c r="C40" s="33">
        <f t="shared" si="26"/>
        <v>0</v>
      </c>
      <c r="D40" s="33">
        <f t="shared" si="27"/>
        <v>0</v>
      </c>
      <c r="E40" s="33">
        <f t="shared" si="1"/>
        <v>0</v>
      </c>
      <c r="F40" t="str">
        <f t="shared" si="28"/>
        <v>BR</v>
      </c>
      <c r="G40" s="36" t="str">
        <f t="shared" si="29"/>
        <v/>
      </c>
      <c r="H40" s="34" t="str">
        <f t="shared" si="30"/>
        <v/>
      </c>
      <c r="I40" s="85" t="str">
        <f t="shared" si="19"/>
        <v/>
      </c>
      <c r="K40" s="36" t="str">
        <f t="shared" si="31"/>
        <v/>
      </c>
      <c r="L40" s="37">
        <f t="shared" si="32"/>
        <v>0</v>
      </c>
      <c r="M40" t="str">
        <f t="shared" si="33"/>
        <v>OE</v>
      </c>
      <c r="N40" s="36" t="str">
        <f t="shared" si="34"/>
        <v/>
      </c>
      <c r="O40" s="34" t="str">
        <f t="shared" si="35"/>
        <v/>
      </c>
      <c r="P40" s="85" t="str">
        <f t="shared" si="20"/>
        <v/>
      </c>
      <c r="Q40" s="36" t="b">
        <f t="shared" si="36"/>
        <v>0</v>
      </c>
      <c r="R40" s="37">
        <f t="shared" si="37"/>
        <v>0</v>
      </c>
      <c r="S40" t="str">
        <f t="shared" si="38"/>
        <v>OE</v>
      </c>
      <c r="T40" s="36" t="str">
        <f t="shared" si="39"/>
        <v/>
      </c>
      <c r="U40" s="34" t="str">
        <f t="shared" si="40"/>
        <v/>
      </c>
      <c r="V40" s="85" t="str">
        <f t="shared" si="21"/>
        <v/>
      </c>
      <c r="W40" s="36" t="b">
        <f t="shared" si="41"/>
        <v>0</v>
      </c>
      <c r="X40" s="37">
        <f t="shared" si="42"/>
        <v>0</v>
      </c>
      <c r="Y40" s="46">
        <f t="shared" si="43"/>
        <v>0</v>
      </c>
      <c r="Z40" s="40" t="str">
        <f>IF(B40&lt;&gt;"",Y40+Z39,"")</f>
        <v/>
      </c>
      <c r="AA40" s="59" t="str">
        <f t="shared" si="23"/>
        <v/>
      </c>
      <c r="AB40" s="59" t="str">
        <f t="shared" si="24"/>
        <v/>
      </c>
      <c r="AC40" s="41">
        <v>36</v>
      </c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109"/>
      <c r="AO40" s="141"/>
      <c r="AP40" s="128"/>
      <c r="AQ40" s="128"/>
      <c r="AR40" s="128"/>
      <c r="AS40" s="128"/>
      <c r="AT40" s="128"/>
      <c r="AU40" s="128"/>
      <c r="AV40" s="128"/>
      <c r="AW40" s="128"/>
      <c r="AX40" s="73"/>
      <c r="AY40" s="73"/>
      <c r="AZ40" s="73"/>
      <c r="BA40" s="74"/>
      <c r="BB40" s="79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</row>
    <row r="41" spans="1:105" s="48" customFormat="1">
      <c r="A41" s="86">
        <v>37</v>
      </c>
      <c r="B41" s="84"/>
      <c r="C41" s="33">
        <f t="shared" si="26"/>
        <v>0</v>
      </c>
      <c r="D41" s="33">
        <f t="shared" si="27"/>
        <v>0</v>
      </c>
      <c r="E41" s="33">
        <f t="shared" ref="E41:E104" si="44">VLOOKUP(B41,$BI$107:$BQ$144,7,0)</f>
        <v>0</v>
      </c>
      <c r="F41" t="str">
        <f t="shared" si="28"/>
        <v>BR</v>
      </c>
      <c r="G41" s="36" t="str">
        <f t="shared" si="29"/>
        <v/>
      </c>
      <c r="H41" s="34" t="str">
        <f t="shared" si="30"/>
        <v/>
      </c>
      <c r="I41" s="85" t="str">
        <f t="shared" ref="I41:I72" si="45">IF(B41&lt;&gt;"",IF(Z40&gt;=$AR$5,"",IF(Z40&lt;=$AR$6,"",IF(AND(G40="L",G41="L"),"",IF(G41="W","",IF(AND(G41="L",I39=""),I40,IF(AND(F39="RR",F40="RR"),"B",IF(AND(F39="BB",F40="BB"),"R",""))))))),"")</f>
        <v/>
      </c>
      <c r="K41" s="36" t="str">
        <f t="shared" si="31"/>
        <v/>
      </c>
      <c r="L41" s="37">
        <f t="shared" si="32"/>
        <v>0</v>
      </c>
      <c r="M41" t="str">
        <f t="shared" si="33"/>
        <v>OE</v>
      </c>
      <c r="N41" s="36" t="str">
        <f t="shared" si="34"/>
        <v/>
      </c>
      <c r="O41" s="34" t="str">
        <f t="shared" si="35"/>
        <v/>
      </c>
      <c r="P41" s="85" t="str">
        <f t="shared" ref="P41:P72" si="46">IF(B41&lt;&gt;"",IF(OR($Z$7&gt;=$AR$5,$Z$7&lt;=$AR$6),"",IF(N41="W","",IF(AND(N40="L",N41="L"),"",IF(AND(N41="L",P39=""),P40,IF(AND(M39="EE",M40="EE"),"O",IF(AND(M39="OO",M40="OO"),"E","")))))),"")</f>
        <v/>
      </c>
      <c r="Q41" s="36" t="b">
        <f t="shared" si="36"/>
        <v>0</v>
      </c>
      <c r="R41" s="37">
        <f t="shared" si="37"/>
        <v>0</v>
      </c>
      <c r="S41" t="str">
        <f t="shared" si="38"/>
        <v>OE</v>
      </c>
      <c r="T41" s="36" t="str">
        <f t="shared" si="39"/>
        <v/>
      </c>
      <c r="U41" s="34" t="str">
        <f t="shared" si="40"/>
        <v/>
      </c>
      <c r="V41" s="85" t="str">
        <f t="shared" ref="V41:V72" si="47">IF(B41&lt;&gt;"",IF(OR($Z$7&gt;=$AR$5,$Z$7&lt;=$AR$6),"",IF(T41="W","",IF(AND(T40="L",T41="L"),"",IF(AND(T41="L",V39=""),V40,IF(AND(S39="HH",S40="HH"),"L",IF(AND(S39="LL",S40="LL"),"H","")))))),"")</f>
        <v/>
      </c>
      <c r="W41" s="36" t="b">
        <f t="shared" si="41"/>
        <v>0</v>
      </c>
      <c r="X41" s="37">
        <f t="shared" si="42"/>
        <v>0</v>
      </c>
      <c r="Y41" s="46">
        <f t="shared" si="43"/>
        <v>0</v>
      </c>
      <c r="Z41" s="40" t="str">
        <f>IF(B41&lt;&gt;"",Y41+Z40,"")</f>
        <v/>
      </c>
      <c r="AA41" s="59" t="str">
        <f t="shared" si="23"/>
        <v/>
      </c>
      <c r="AB41" s="59" t="str">
        <f t="shared" si="24"/>
        <v/>
      </c>
      <c r="AC41" s="41">
        <v>37</v>
      </c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109"/>
      <c r="AO41" s="79"/>
      <c r="AP41" s="71"/>
      <c r="AQ41" s="72"/>
      <c r="AR41" s="72"/>
      <c r="AS41" s="72"/>
      <c r="AT41" s="73"/>
      <c r="AU41" s="123"/>
      <c r="AV41" s="123"/>
      <c r="AW41" s="123"/>
      <c r="AX41" s="73"/>
      <c r="AY41" s="73"/>
      <c r="AZ41" s="73"/>
      <c r="BA41" s="74"/>
      <c r="BB41" s="79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</row>
    <row r="42" spans="1:105" s="48" customFormat="1">
      <c r="A42" s="86">
        <v>38</v>
      </c>
      <c r="B42" s="84"/>
      <c r="C42" s="33">
        <f t="shared" si="26"/>
        <v>0</v>
      </c>
      <c r="D42" s="33">
        <f t="shared" si="27"/>
        <v>0</v>
      </c>
      <c r="E42" s="33">
        <f t="shared" si="44"/>
        <v>0</v>
      </c>
      <c r="F42" t="str">
        <f t="shared" si="28"/>
        <v>BR</v>
      </c>
      <c r="G42" s="36" t="str">
        <f t="shared" si="29"/>
        <v/>
      </c>
      <c r="H42" s="34" t="str">
        <f t="shared" si="30"/>
        <v/>
      </c>
      <c r="I42" s="85" t="str">
        <f t="shared" si="45"/>
        <v/>
      </c>
      <c r="K42" s="36" t="str">
        <f t="shared" si="31"/>
        <v/>
      </c>
      <c r="L42" s="37">
        <f t="shared" si="32"/>
        <v>0</v>
      </c>
      <c r="M42" t="str">
        <f t="shared" si="33"/>
        <v>OE</v>
      </c>
      <c r="N42" s="36" t="str">
        <f t="shared" si="34"/>
        <v/>
      </c>
      <c r="O42" s="34" t="str">
        <f t="shared" si="35"/>
        <v/>
      </c>
      <c r="P42" s="85" t="str">
        <f t="shared" si="46"/>
        <v/>
      </c>
      <c r="Q42" s="36" t="b">
        <f t="shared" si="36"/>
        <v>0</v>
      </c>
      <c r="R42" s="37">
        <f t="shared" si="37"/>
        <v>0</v>
      </c>
      <c r="S42" t="str">
        <f t="shared" si="38"/>
        <v>OE</v>
      </c>
      <c r="T42" s="36" t="str">
        <f t="shared" si="39"/>
        <v/>
      </c>
      <c r="U42" s="34" t="str">
        <f t="shared" si="40"/>
        <v/>
      </c>
      <c r="V42" s="85" t="str">
        <f t="shared" si="47"/>
        <v/>
      </c>
      <c r="W42" s="36" t="b">
        <f t="shared" si="41"/>
        <v>0</v>
      </c>
      <c r="X42" s="37">
        <f t="shared" si="42"/>
        <v>0</v>
      </c>
      <c r="Y42" s="46">
        <f t="shared" si="43"/>
        <v>0</v>
      </c>
      <c r="Z42" s="40" t="str">
        <f>IF(B42&lt;&gt;"",Y42+Z41,"")</f>
        <v/>
      </c>
      <c r="AA42" s="59" t="str">
        <f t="shared" ref="AA42:AA73" si="48">IF(B42&lt;&gt;"",IF(AA41&lt;&gt;"",AA41,IF(Z42&gt;=$AR$5,"Profit Target","")),"")</f>
        <v/>
      </c>
      <c r="AB42" s="59" t="str">
        <f t="shared" ref="AB42:AB73" si="49">IF(B42&lt;&gt;"",IF(AB41&lt;&gt;"",AB41,IF(Z42&lt;=$AR$6,"Stop Loss","")),"")</f>
        <v/>
      </c>
      <c r="AC42" s="41">
        <v>38</v>
      </c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109" t="str">
        <f>Z104</f>
        <v/>
      </c>
      <c r="AO42" s="121"/>
      <c r="AP42" s="121"/>
      <c r="AQ42" s="72"/>
      <c r="AR42" s="72"/>
      <c r="AS42" s="72"/>
      <c r="AT42" s="73"/>
      <c r="AU42" s="122"/>
      <c r="AV42" s="122"/>
      <c r="AW42" s="122"/>
      <c r="AX42" s="122"/>
      <c r="AY42" s="98"/>
      <c r="AZ42" s="73"/>
      <c r="BA42" s="74"/>
      <c r="BB42" s="79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</row>
    <row r="43" spans="1:105" s="48" customFormat="1">
      <c r="A43" s="86">
        <v>39</v>
      </c>
      <c r="B43" s="84"/>
      <c r="C43" s="33">
        <f t="shared" si="26"/>
        <v>0</v>
      </c>
      <c r="D43" s="33">
        <f t="shared" si="27"/>
        <v>0</v>
      </c>
      <c r="E43" s="33">
        <f t="shared" si="44"/>
        <v>0</v>
      </c>
      <c r="F43" t="str">
        <f t="shared" si="28"/>
        <v>BR</v>
      </c>
      <c r="G43" s="36" t="str">
        <f t="shared" si="29"/>
        <v/>
      </c>
      <c r="H43" s="34" t="str">
        <f t="shared" si="30"/>
        <v/>
      </c>
      <c r="I43" s="85" t="str">
        <f t="shared" si="45"/>
        <v/>
      </c>
      <c r="K43" s="36" t="str">
        <f t="shared" si="31"/>
        <v/>
      </c>
      <c r="L43" s="37">
        <f t="shared" si="32"/>
        <v>0</v>
      </c>
      <c r="M43" t="str">
        <f t="shared" si="33"/>
        <v>OE</v>
      </c>
      <c r="N43" s="36" t="str">
        <f t="shared" si="34"/>
        <v/>
      </c>
      <c r="O43" s="34" t="str">
        <f t="shared" si="35"/>
        <v/>
      </c>
      <c r="P43" s="85" t="str">
        <f t="shared" si="46"/>
        <v/>
      </c>
      <c r="Q43" s="36" t="b">
        <f t="shared" si="36"/>
        <v>0</v>
      </c>
      <c r="R43" s="37">
        <f t="shared" si="37"/>
        <v>0</v>
      </c>
      <c r="S43" t="str">
        <f t="shared" si="38"/>
        <v>OE</v>
      </c>
      <c r="T43" s="36" t="str">
        <f t="shared" si="39"/>
        <v/>
      </c>
      <c r="U43" s="34" t="str">
        <f t="shared" si="40"/>
        <v/>
      </c>
      <c r="V43" s="85" t="str">
        <f t="shared" si="47"/>
        <v/>
      </c>
      <c r="W43" s="36" t="b">
        <f t="shared" si="41"/>
        <v>0</v>
      </c>
      <c r="X43" s="37">
        <f t="shared" si="42"/>
        <v>0</v>
      </c>
      <c r="Y43" s="46">
        <f t="shared" si="43"/>
        <v>0</v>
      </c>
      <c r="Z43" s="40" t="str">
        <f>IF(B43&lt;&gt;"",Y43+Z42,"")</f>
        <v/>
      </c>
      <c r="AA43" s="59" t="str">
        <f t="shared" si="48"/>
        <v/>
      </c>
      <c r="AB43" s="59" t="str">
        <f t="shared" si="49"/>
        <v/>
      </c>
      <c r="AC43" s="41">
        <v>39</v>
      </c>
      <c r="AD43" s="60"/>
      <c r="AE43" s="60"/>
      <c r="AF43" s="60"/>
      <c r="AG43" s="60"/>
      <c r="AH43" s="62"/>
      <c r="AI43" s="60"/>
      <c r="AJ43" s="62"/>
      <c r="AK43" s="60"/>
      <c r="AL43" s="60"/>
      <c r="AM43" s="60"/>
      <c r="AN43" s="109"/>
      <c r="AO43" s="121"/>
      <c r="AP43" s="121"/>
      <c r="AQ43" s="72"/>
      <c r="AR43" s="72"/>
      <c r="AS43" s="72"/>
      <c r="AT43" s="73"/>
      <c r="AU43" s="73"/>
      <c r="AV43" s="73"/>
      <c r="AW43" s="73"/>
      <c r="AX43" s="73"/>
      <c r="AY43" s="73"/>
      <c r="AZ43" s="73"/>
      <c r="BA43" s="74"/>
      <c r="BB43" s="79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</row>
    <row r="44" spans="1:105" s="48" customFormat="1">
      <c r="A44" s="86">
        <v>40</v>
      </c>
      <c r="B44" s="84"/>
      <c r="C44" s="33">
        <f t="shared" si="26"/>
        <v>0</v>
      </c>
      <c r="D44" s="33">
        <f t="shared" si="27"/>
        <v>0</v>
      </c>
      <c r="E44" s="33">
        <f t="shared" si="44"/>
        <v>0</v>
      </c>
      <c r="F44" t="str">
        <f t="shared" si="28"/>
        <v>BR</v>
      </c>
      <c r="G44" s="36" t="str">
        <f t="shared" si="29"/>
        <v/>
      </c>
      <c r="H44" s="34" t="str">
        <f t="shared" si="30"/>
        <v/>
      </c>
      <c r="I44" s="85" t="str">
        <f t="shared" si="45"/>
        <v/>
      </c>
      <c r="K44" s="36" t="str">
        <f t="shared" si="31"/>
        <v/>
      </c>
      <c r="L44" s="37">
        <f t="shared" si="32"/>
        <v>0</v>
      </c>
      <c r="M44" t="str">
        <f t="shared" si="33"/>
        <v>OE</v>
      </c>
      <c r="N44" s="36" t="str">
        <f t="shared" si="34"/>
        <v/>
      </c>
      <c r="O44" s="34" t="str">
        <f t="shared" si="35"/>
        <v/>
      </c>
      <c r="P44" s="85" t="str">
        <f t="shared" si="46"/>
        <v/>
      </c>
      <c r="Q44" s="36" t="b">
        <f t="shared" si="36"/>
        <v>0</v>
      </c>
      <c r="R44" s="37">
        <f t="shared" si="37"/>
        <v>0</v>
      </c>
      <c r="S44" t="str">
        <f t="shared" si="38"/>
        <v>OE</v>
      </c>
      <c r="T44" s="36" t="str">
        <f t="shared" si="39"/>
        <v/>
      </c>
      <c r="U44" s="34" t="str">
        <f t="shared" si="40"/>
        <v/>
      </c>
      <c r="V44" s="85" t="str">
        <f t="shared" si="47"/>
        <v/>
      </c>
      <c r="W44" s="36" t="b">
        <f t="shared" si="41"/>
        <v>0</v>
      </c>
      <c r="X44" s="37">
        <f t="shared" si="42"/>
        <v>0</v>
      </c>
      <c r="Y44" s="46">
        <f t="shared" si="43"/>
        <v>0</v>
      </c>
      <c r="Z44" s="40" t="str">
        <f>IF(B44&lt;&gt;"",Y44+Z43,"")</f>
        <v/>
      </c>
      <c r="AA44" s="59" t="str">
        <f t="shared" si="48"/>
        <v/>
      </c>
      <c r="AB44" s="59" t="str">
        <f t="shared" si="49"/>
        <v/>
      </c>
      <c r="AC44" s="41">
        <v>40</v>
      </c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109"/>
      <c r="AO44" s="121"/>
      <c r="AP44" s="121"/>
      <c r="AQ44" s="72"/>
      <c r="AR44" s="72"/>
      <c r="AS44" s="72"/>
      <c r="AT44" s="73"/>
      <c r="AU44" s="73"/>
      <c r="AV44" s="73"/>
      <c r="AW44" s="73"/>
      <c r="AX44" s="73"/>
      <c r="AY44" s="73"/>
      <c r="AZ44" s="73"/>
      <c r="BA44" s="74"/>
      <c r="BB44" s="79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</row>
    <row r="45" spans="1:105" s="48" customFormat="1">
      <c r="A45" s="86">
        <v>41</v>
      </c>
      <c r="B45" s="84"/>
      <c r="C45" s="33">
        <f t="shared" si="26"/>
        <v>0</v>
      </c>
      <c r="D45" s="84">
        <f t="shared" si="27"/>
        <v>0</v>
      </c>
      <c r="E45" s="33">
        <f t="shared" si="44"/>
        <v>0</v>
      </c>
      <c r="F45" t="str">
        <f t="shared" si="28"/>
        <v>BR</v>
      </c>
      <c r="G45" s="36" t="str">
        <f t="shared" si="29"/>
        <v/>
      </c>
      <c r="H45" s="34" t="str">
        <f t="shared" si="30"/>
        <v/>
      </c>
      <c r="I45" s="85" t="str">
        <f t="shared" si="45"/>
        <v/>
      </c>
      <c r="K45" s="36" t="str">
        <f t="shared" si="31"/>
        <v/>
      </c>
      <c r="L45" s="37">
        <f t="shared" si="32"/>
        <v>0</v>
      </c>
      <c r="M45" t="str">
        <f t="shared" si="33"/>
        <v>OE</v>
      </c>
      <c r="N45" s="36" t="str">
        <f t="shared" si="34"/>
        <v/>
      </c>
      <c r="O45" s="34" t="str">
        <f t="shared" si="35"/>
        <v/>
      </c>
      <c r="P45" s="85" t="str">
        <f t="shared" si="46"/>
        <v/>
      </c>
      <c r="Q45" s="36" t="b">
        <f t="shared" si="36"/>
        <v>0</v>
      </c>
      <c r="R45" s="37">
        <f t="shared" si="37"/>
        <v>0</v>
      </c>
      <c r="S45" t="str">
        <f t="shared" si="38"/>
        <v>OE</v>
      </c>
      <c r="T45" s="36" t="str">
        <f t="shared" si="39"/>
        <v/>
      </c>
      <c r="U45" s="34" t="str">
        <f t="shared" si="40"/>
        <v/>
      </c>
      <c r="V45" s="85" t="str">
        <f t="shared" si="47"/>
        <v/>
      </c>
      <c r="W45" s="36" t="b">
        <f t="shared" si="41"/>
        <v>0</v>
      </c>
      <c r="X45" s="37">
        <f t="shared" si="42"/>
        <v>0</v>
      </c>
      <c r="Y45" s="46">
        <f t="shared" si="43"/>
        <v>0</v>
      </c>
      <c r="Z45" s="40" t="str">
        <f>IF(B45&lt;&gt;"",Y45+Z44,"")</f>
        <v/>
      </c>
      <c r="AA45" s="59" t="str">
        <f t="shared" si="48"/>
        <v/>
      </c>
      <c r="AB45" s="59" t="str">
        <f t="shared" si="49"/>
        <v/>
      </c>
      <c r="AC45" s="41">
        <v>41</v>
      </c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109"/>
      <c r="AO45" s="121"/>
      <c r="AP45" s="121"/>
      <c r="AQ45" s="72"/>
      <c r="AR45" s="72"/>
      <c r="AS45" s="72"/>
      <c r="AT45" s="73"/>
      <c r="AU45" s="73"/>
      <c r="AV45" s="73"/>
      <c r="AW45" s="73"/>
      <c r="AX45" s="73"/>
      <c r="AY45" s="73"/>
      <c r="AZ45" s="73"/>
      <c r="BA45" s="74"/>
      <c r="BB45" s="79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</row>
    <row r="46" spans="1:105" s="48" customFormat="1">
      <c r="A46" s="86">
        <v>42</v>
      </c>
      <c r="B46" s="84"/>
      <c r="C46" s="33">
        <f t="shared" si="26"/>
        <v>0</v>
      </c>
      <c r="D46" s="33">
        <f t="shared" ref="D46:D59" si="50">VLOOKUP(B46,$BI$107:$BQ$144,9,0)</f>
        <v>0</v>
      </c>
      <c r="E46" s="33">
        <f t="shared" si="44"/>
        <v>0</v>
      </c>
      <c r="F46" t="str">
        <f t="shared" si="28"/>
        <v>BR</v>
      </c>
      <c r="G46" s="36" t="str">
        <f t="shared" si="29"/>
        <v/>
      </c>
      <c r="H46" s="34" t="str">
        <f t="shared" si="30"/>
        <v/>
      </c>
      <c r="I46" s="85" t="str">
        <f t="shared" si="45"/>
        <v/>
      </c>
      <c r="K46" s="36" t="str">
        <f t="shared" si="31"/>
        <v/>
      </c>
      <c r="L46" s="37">
        <f t="shared" si="32"/>
        <v>0</v>
      </c>
      <c r="M46" t="str">
        <f t="shared" si="33"/>
        <v>OE</v>
      </c>
      <c r="N46" s="36" t="str">
        <f t="shared" si="34"/>
        <v/>
      </c>
      <c r="O46" s="34" t="str">
        <f t="shared" si="35"/>
        <v/>
      </c>
      <c r="P46" s="85" t="str">
        <f t="shared" si="46"/>
        <v/>
      </c>
      <c r="Q46" s="36" t="b">
        <f t="shared" si="36"/>
        <v>0</v>
      </c>
      <c r="R46" s="37">
        <f t="shared" si="37"/>
        <v>0</v>
      </c>
      <c r="S46" t="str">
        <f t="shared" si="38"/>
        <v>OE</v>
      </c>
      <c r="T46" s="36" t="str">
        <f t="shared" si="39"/>
        <v/>
      </c>
      <c r="U46" s="34" t="str">
        <f t="shared" si="40"/>
        <v/>
      </c>
      <c r="V46" s="85" t="str">
        <f t="shared" si="47"/>
        <v/>
      </c>
      <c r="W46" s="36" t="b">
        <f t="shared" si="41"/>
        <v>0</v>
      </c>
      <c r="X46" s="37">
        <f t="shared" si="42"/>
        <v>0</v>
      </c>
      <c r="Y46" s="46">
        <f t="shared" si="43"/>
        <v>0</v>
      </c>
      <c r="Z46" s="40" t="str">
        <f>IF(B46&lt;&gt;"",Y46+Z45,"")</f>
        <v/>
      </c>
      <c r="AA46" s="59" t="str">
        <f t="shared" si="48"/>
        <v/>
      </c>
      <c r="AB46" s="59" t="str">
        <f t="shared" si="49"/>
        <v/>
      </c>
      <c r="AC46" s="41">
        <v>42</v>
      </c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109"/>
      <c r="AO46" s="95"/>
      <c r="AP46" s="96"/>
      <c r="AQ46" s="72"/>
      <c r="AR46" s="72"/>
      <c r="AS46" s="72"/>
      <c r="AT46" s="73"/>
      <c r="AU46" s="73"/>
      <c r="AV46" s="73"/>
      <c r="AW46" s="73"/>
      <c r="AX46" s="73"/>
      <c r="AY46" s="73"/>
      <c r="AZ46" s="73"/>
      <c r="BA46" s="74"/>
      <c r="BB46" s="79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</row>
    <row r="47" spans="1:105" s="48" customFormat="1">
      <c r="A47" s="86">
        <v>43</v>
      </c>
      <c r="B47" s="84"/>
      <c r="C47" s="33">
        <f t="shared" si="26"/>
        <v>0</v>
      </c>
      <c r="D47" s="33">
        <f t="shared" si="50"/>
        <v>0</v>
      </c>
      <c r="E47" s="33">
        <f t="shared" si="44"/>
        <v>0</v>
      </c>
      <c r="F47" t="str">
        <f t="shared" si="28"/>
        <v>BR</v>
      </c>
      <c r="G47" s="36" t="str">
        <f t="shared" si="29"/>
        <v/>
      </c>
      <c r="H47" s="34" t="str">
        <f t="shared" si="30"/>
        <v/>
      </c>
      <c r="I47" s="85" t="str">
        <f t="shared" si="45"/>
        <v/>
      </c>
      <c r="K47" s="36" t="str">
        <f t="shared" si="31"/>
        <v/>
      </c>
      <c r="L47" s="37">
        <f t="shared" si="32"/>
        <v>0</v>
      </c>
      <c r="M47" t="str">
        <f t="shared" si="33"/>
        <v>OE</v>
      </c>
      <c r="N47" s="36" t="str">
        <f t="shared" si="34"/>
        <v/>
      </c>
      <c r="O47" s="34" t="str">
        <f t="shared" si="35"/>
        <v/>
      </c>
      <c r="P47" s="85" t="str">
        <f t="shared" si="46"/>
        <v/>
      </c>
      <c r="Q47" s="36" t="b">
        <f t="shared" si="36"/>
        <v>0</v>
      </c>
      <c r="R47" s="37">
        <f t="shared" si="37"/>
        <v>0</v>
      </c>
      <c r="S47" t="str">
        <f t="shared" si="38"/>
        <v>OE</v>
      </c>
      <c r="T47" s="36" t="str">
        <f t="shared" si="39"/>
        <v/>
      </c>
      <c r="U47" s="34" t="str">
        <f t="shared" si="40"/>
        <v/>
      </c>
      <c r="V47" s="85" t="str">
        <f t="shared" si="47"/>
        <v/>
      </c>
      <c r="W47" s="36" t="b">
        <f t="shared" si="41"/>
        <v>0</v>
      </c>
      <c r="X47" s="37">
        <f t="shared" si="42"/>
        <v>0</v>
      </c>
      <c r="Y47" s="46">
        <f t="shared" si="43"/>
        <v>0</v>
      </c>
      <c r="Z47" s="40" t="str">
        <f>IF(B47&lt;&gt;"",Y47+Z46,"")</f>
        <v/>
      </c>
      <c r="AA47" s="59" t="str">
        <f t="shared" si="48"/>
        <v/>
      </c>
      <c r="AB47" s="59" t="str">
        <f t="shared" si="49"/>
        <v/>
      </c>
      <c r="AC47" s="41">
        <v>43</v>
      </c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109"/>
      <c r="AO47" s="97"/>
      <c r="AP47" s="96"/>
      <c r="AQ47" s="72"/>
      <c r="AR47" s="72"/>
      <c r="AS47" s="72"/>
      <c r="AT47" s="73"/>
      <c r="AU47" s="73"/>
      <c r="AV47" s="73"/>
      <c r="AW47" s="73"/>
      <c r="AX47" s="73"/>
      <c r="AY47" s="73"/>
      <c r="AZ47" s="73"/>
      <c r="BA47" s="74"/>
      <c r="BB47" s="79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</row>
    <row r="48" spans="1:105">
      <c r="A48" s="86">
        <v>44</v>
      </c>
      <c r="B48" s="84"/>
      <c r="C48" s="33">
        <f t="shared" si="26"/>
        <v>0</v>
      </c>
      <c r="D48" s="33">
        <f t="shared" si="50"/>
        <v>0</v>
      </c>
      <c r="E48" s="33">
        <f t="shared" si="44"/>
        <v>0</v>
      </c>
      <c r="F48" t="str">
        <f t="shared" si="28"/>
        <v>BR</v>
      </c>
      <c r="G48" s="36" t="str">
        <f t="shared" si="29"/>
        <v/>
      </c>
      <c r="H48" s="34" t="str">
        <f t="shared" si="30"/>
        <v/>
      </c>
      <c r="I48" s="85" t="str">
        <f t="shared" si="45"/>
        <v/>
      </c>
      <c r="K48" s="36" t="str">
        <f t="shared" si="31"/>
        <v/>
      </c>
      <c r="L48" s="37">
        <f t="shared" si="32"/>
        <v>0</v>
      </c>
      <c r="M48" t="str">
        <f t="shared" si="33"/>
        <v>OE</v>
      </c>
      <c r="N48" s="36" t="str">
        <f t="shared" si="34"/>
        <v/>
      </c>
      <c r="O48" s="34" t="str">
        <f t="shared" si="35"/>
        <v/>
      </c>
      <c r="P48" s="85" t="str">
        <f t="shared" si="46"/>
        <v/>
      </c>
      <c r="Q48" s="36" t="b">
        <f t="shared" si="36"/>
        <v>0</v>
      </c>
      <c r="R48" s="37">
        <f t="shared" si="37"/>
        <v>0</v>
      </c>
      <c r="S48" t="str">
        <f t="shared" si="38"/>
        <v>OE</v>
      </c>
      <c r="T48" s="36" t="str">
        <f t="shared" si="39"/>
        <v/>
      </c>
      <c r="U48" s="34" t="str">
        <f t="shared" si="40"/>
        <v/>
      </c>
      <c r="V48" s="85" t="str">
        <f t="shared" si="47"/>
        <v/>
      </c>
      <c r="W48" s="36" t="b">
        <f t="shared" si="41"/>
        <v>0</v>
      </c>
      <c r="X48" s="37">
        <f t="shared" si="42"/>
        <v>0</v>
      </c>
      <c r="Y48" s="46">
        <f t="shared" si="43"/>
        <v>0</v>
      </c>
      <c r="Z48" s="40" t="str">
        <f>IF(B48&lt;&gt;"",Y48+Z47,"")</f>
        <v/>
      </c>
      <c r="AA48" s="59" t="str">
        <f t="shared" si="48"/>
        <v/>
      </c>
      <c r="AB48" s="59" t="str">
        <f t="shared" si="49"/>
        <v/>
      </c>
      <c r="AC48" s="41">
        <v>44</v>
      </c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109"/>
      <c r="AO48" s="95"/>
      <c r="AP48" s="96"/>
      <c r="AQ48" s="142"/>
      <c r="AR48" s="142"/>
      <c r="AS48" s="142"/>
      <c r="AT48" s="142"/>
      <c r="AU48" s="142"/>
      <c r="AV48" s="142"/>
      <c r="AW48" s="73"/>
      <c r="AX48" s="73"/>
      <c r="AY48" s="73"/>
      <c r="AZ48" s="73"/>
      <c r="BA48" s="74"/>
      <c r="BB48" s="79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</row>
    <row r="49" spans="1:105">
      <c r="A49" s="86">
        <v>45</v>
      </c>
      <c r="B49" s="84"/>
      <c r="C49" s="33">
        <f t="shared" si="26"/>
        <v>0</v>
      </c>
      <c r="D49" s="33">
        <f t="shared" si="50"/>
        <v>0</v>
      </c>
      <c r="E49" s="33">
        <f t="shared" si="44"/>
        <v>0</v>
      </c>
      <c r="F49" t="str">
        <f t="shared" si="28"/>
        <v>BR</v>
      </c>
      <c r="G49" s="36" t="str">
        <f t="shared" si="29"/>
        <v/>
      </c>
      <c r="H49" s="34" t="str">
        <f t="shared" si="30"/>
        <v/>
      </c>
      <c r="I49" s="85" t="str">
        <f t="shared" si="45"/>
        <v/>
      </c>
      <c r="K49" s="36" t="str">
        <f t="shared" si="31"/>
        <v/>
      </c>
      <c r="L49" s="37">
        <f t="shared" si="32"/>
        <v>0</v>
      </c>
      <c r="M49" t="str">
        <f t="shared" si="33"/>
        <v>OE</v>
      </c>
      <c r="N49" s="36" t="str">
        <f t="shared" si="34"/>
        <v/>
      </c>
      <c r="O49" s="34" t="str">
        <f t="shared" si="35"/>
        <v/>
      </c>
      <c r="P49" s="85" t="str">
        <f t="shared" si="46"/>
        <v/>
      </c>
      <c r="Q49" s="36" t="b">
        <f t="shared" si="36"/>
        <v>0</v>
      </c>
      <c r="R49" s="37">
        <f t="shared" si="37"/>
        <v>0</v>
      </c>
      <c r="S49" t="str">
        <f t="shared" si="38"/>
        <v>OE</v>
      </c>
      <c r="T49" s="36" t="str">
        <f t="shared" si="39"/>
        <v/>
      </c>
      <c r="U49" s="34" t="str">
        <f t="shared" si="40"/>
        <v/>
      </c>
      <c r="V49" s="85" t="str">
        <f t="shared" si="47"/>
        <v/>
      </c>
      <c r="W49" s="36" t="b">
        <f t="shared" si="41"/>
        <v>0</v>
      </c>
      <c r="X49" s="37">
        <f t="shared" si="42"/>
        <v>0</v>
      </c>
      <c r="Y49" s="46">
        <f t="shared" si="43"/>
        <v>0</v>
      </c>
      <c r="Z49" s="40" t="str">
        <f>IF(B49&lt;&gt;"",Y49+Z48,"")</f>
        <v/>
      </c>
      <c r="AA49" s="59" t="str">
        <f t="shared" si="48"/>
        <v/>
      </c>
      <c r="AB49" s="59" t="str">
        <f t="shared" si="49"/>
        <v/>
      </c>
      <c r="AC49" s="41">
        <v>45</v>
      </c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109"/>
      <c r="AO49" s="95"/>
      <c r="AP49" s="96"/>
      <c r="AQ49" s="72"/>
      <c r="AR49" s="72"/>
      <c r="AS49" s="72"/>
      <c r="AT49" s="73"/>
      <c r="AU49" s="90"/>
      <c r="AV49" s="73"/>
      <c r="AW49" s="73"/>
      <c r="AX49" s="73"/>
      <c r="AY49" s="73"/>
      <c r="AZ49" s="73"/>
      <c r="BA49" s="74"/>
      <c r="BB49" s="7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105">
      <c r="A50" s="86">
        <v>46</v>
      </c>
      <c r="B50" s="84"/>
      <c r="C50" s="33">
        <f t="shared" si="26"/>
        <v>0</v>
      </c>
      <c r="D50" s="33">
        <f t="shared" si="50"/>
        <v>0</v>
      </c>
      <c r="E50" s="33">
        <f t="shared" si="44"/>
        <v>0</v>
      </c>
      <c r="F50" t="str">
        <f t="shared" si="28"/>
        <v>BR</v>
      </c>
      <c r="G50" s="36" t="str">
        <f t="shared" si="29"/>
        <v/>
      </c>
      <c r="H50" s="34" t="str">
        <f t="shared" si="30"/>
        <v/>
      </c>
      <c r="I50" s="85" t="str">
        <f t="shared" si="45"/>
        <v/>
      </c>
      <c r="K50" s="36" t="str">
        <f t="shared" si="31"/>
        <v/>
      </c>
      <c r="L50" s="37">
        <f t="shared" si="32"/>
        <v>0</v>
      </c>
      <c r="M50" t="str">
        <f t="shared" si="33"/>
        <v>OE</v>
      </c>
      <c r="N50" s="36" t="str">
        <f t="shared" si="34"/>
        <v/>
      </c>
      <c r="O50" s="34" t="str">
        <f t="shared" si="35"/>
        <v/>
      </c>
      <c r="P50" s="85" t="str">
        <f t="shared" si="46"/>
        <v/>
      </c>
      <c r="Q50" s="36" t="b">
        <f t="shared" si="36"/>
        <v>0</v>
      </c>
      <c r="R50" s="37">
        <f t="shared" si="37"/>
        <v>0</v>
      </c>
      <c r="S50" t="str">
        <f t="shared" si="38"/>
        <v>OE</v>
      </c>
      <c r="T50" s="36" t="str">
        <f t="shared" si="39"/>
        <v/>
      </c>
      <c r="U50" s="34" t="str">
        <f t="shared" si="40"/>
        <v/>
      </c>
      <c r="V50" s="85" t="str">
        <f t="shared" si="47"/>
        <v/>
      </c>
      <c r="W50" s="36" t="b">
        <f t="shared" si="41"/>
        <v>0</v>
      </c>
      <c r="X50" s="37">
        <f t="shared" si="42"/>
        <v>0</v>
      </c>
      <c r="Y50" s="46">
        <f t="shared" si="43"/>
        <v>0</v>
      </c>
      <c r="Z50" s="40" t="str">
        <f>IF(B50&lt;&gt;"",Y50+Z49,"")</f>
        <v/>
      </c>
      <c r="AA50" s="59" t="str">
        <f t="shared" si="48"/>
        <v/>
      </c>
      <c r="AB50" s="59" t="str">
        <f t="shared" si="49"/>
        <v/>
      </c>
      <c r="AC50" s="41">
        <v>46</v>
      </c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109"/>
      <c r="AO50" s="121"/>
      <c r="AP50" s="121"/>
      <c r="AQ50" s="94"/>
      <c r="AR50" s="72"/>
      <c r="AS50" s="72"/>
      <c r="AT50" s="73"/>
      <c r="AU50" s="99"/>
      <c r="AV50" s="122"/>
      <c r="AW50" s="122"/>
      <c r="AX50" s="98"/>
      <c r="AY50" s="73"/>
      <c r="AZ50" s="73"/>
      <c r="BA50" s="74"/>
      <c r="BB50" s="79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</row>
    <row r="51" spans="1:105">
      <c r="A51" s="86">
        <v>47</v>
      </c>
      <c r="B51" s="84"/>
      <c r="C51" s="33">
        <f t="shared" si="26"/>
        <v>0</v>
      </c>
      <c r="D51" s="33">
        <f t="shared" si="50"/>
        <v>0</v>
      </c>
      <c r="E51" s="33">
        <f t="shared" si="44"/>
        <v>0</v>
      </c>
      <c r="F51" t="str">
        <f t="shared" si="28"/>
        <v>BR</v>
      </c>
      <c r="G51" s="36" t="str">
        <f t="shared" si="29"/>
        <v/>
      </c>
      <c r="H51" s="34" t="str">
        <f t="shared" si="30"/>
        <v/>
      </c>
      <c r="I51" s="85" t="str">
        <f t="shared" si="45"/>
        <v/>
      </c>
      <c r="K51" s="36" t="str">
        <f t="shared" si="31"/>
        <v/>
      </c>
      <c r="L51" s="37">
        <f t="shared" si="32"/>
        <v>0</v>
      </c>
      <c r="M51" t="str">
        <f t="shared" si="33"/>
        <v>OE</v>
      </c>
      <c r="N51" s="36" t="str">
        <f t="shared" si="34"/>
        <v/>
      </c>
      <c r="O51" s="34" t="str">
        <f t="shared" si="35"/>
        <v/>
      </c>
      <c r="P51" s="85" t="str">
        <f t="shared" si="46"/>
        <v/>
      </c>
      <c r="Q51" s="36" t="b">
        <f t="shared" si="36"/>
        <v>0</v>
      </c>
      <c r="R51" s="37">
        <f t="shared" si="37"/>
        <v>0</v>
      </c>
      <c r="S51" t="str">
        <f t="shared" si="38"/>
        <v>OE</v>
      </c>
      <c r="T51" s="36" t="str">
        <f t="shared" si="39"/>
        <v/>
      </c>
      <c r="U51" s="34" t="str">
        <f t="shared" si="40"/>
        <v/>
      </c>
      <c r="V51" s="85" t="str">
        <f t="shared" si="47"/>
        <v/>
      </c>
      <c r="W51" s="36" t="b">
        <f t="shared" si="41"/>
        <v>0</v>
      </c>
      <c r="X51" s="37">
        <f t="shared" si="42"/>
        <v>0</v>
      </c>
      <c r="Y51" s="46">
        <f t="shared" si="43"/>
        <v>0</v>
      </c>
      <c r="Z51" s="40" t="str">
        <f>IF(B51&lt;&gt;"",Y51+Z50,"")</f>
        <v/>
      </c>
      <c r="AA51" s="59" t="str">
        <f t="shared" si="48"/>
        <v/>
      </c>
      <c r="AB51" s="59" t="str">
        <f t="shared" si="49"/>
        <v/>
      </c>
      <c r="AC51" s="41">
        <v>47</v>
      </c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109" t="str">
        <f>Z104</f>
        <v/>
      </c>
      <c r="AO51" s="121"/>
      <c r="AP51" s="121"/>
      <c r="AQ51" s="72"/>
      <c r="AR51" s="72"/>
      <c r="AS51" s="72"/>
      <c r="AT51" s="73"/>
      <c r="AU51" s="99"/>
      <c r="AV51" s="122"/>
      <c r="AW51" s="122"/>
      <c r="AX51" s="98"/>
      <c r="AY51" s="73"/>
      <c r="AZ51" s="73"/>
      <c r="BA51" s="74"/>
      <c r="BB51" s="79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</row>
    <row r="52" spans="1:105">
      <c r="A52" s="86">
        <v>48</v>
      </c>
      <c r="B52" s="84"/>
      <c r="C52" s="33">
        <f t="shared" si="26"/>
        <v>0</v>
      </c>
      <c r="D52" s="33">
        <f t="shared" si="50"/>
        <v>0</v>
      </c>
      <c r="E52" s="33">
        <f t="shared" si="44"/>
        <v>0</v>
      </c>
      <c r="F52" t="str">
        <f t="shared" si="28"/>
        <v>BR</v>
      </c>
      <c r="G52" s="36" t="str">
        <f t="shared" si="29"/>
        <v/>
      </c>
      <c r="H52" s="34" t="str">
        <f t="shared" si="30"/>
        <v/>
      </c>
      <c r="I52" s="85" t="str">
        <f t="shared" si="45"/>
        <v/>
      </c>
      <c r="K52" s="36" t="str">
        <f t="shared" si="31"/>
        <v/>
      </c>
      <c r="L52" s="37">
        <f t="shared" si="32"/>
        <v>0</v>
      </c>
      <c r="M52" t="str">
        <f t="shared" si="33"/>
        <v>OE</v>
      </c>
      <c r="N52" s="36" t="str">
        <f t="shared" si="34"/>
        <v/>
      </c>
      <c r="O52" s="34" t="str">
        <f t="shared" si="35"/>
        <v/>
      </c>
      <c r="P52" s="85" t="str">
        <f t="shared" si="46"/>
        <v/>
      </c>
      <c r="Q52" s="36" t="b">
        <f t="shared" si="36"/>
        <v>0</v>
      </c>
      <c r="R52" s="37">
        <f t="shared" si="37"/>
        <v>0</v>
      </c>
      <c r="S52" t="str">
        <f t="shared" si="38"/>
        <v>OE</v>
      </c>
      <c r="T52" s="36" t="str">
        <f t="shared" si="39"/>
        <v/>
      </c>
      <c r="U52" s="34" t="str">
        <f t="shared" si="40"/>
        <v/>
      </c>
      <c r="V52" s="85" t="str">
        <f t="shared" si="47"/>
        <v/>
      </c>
      <c r="W52" s="36" t="b">
        <f t="shared" si="41"/>
        <v>0</v>
      </c>
      <c r="X52" s="37">
        <f t="shared" si="42"/>
        <v>0</v>
      </c>
      <c r="Y52" s="46">
        <f t="shared" si="43"/>
        <v>0</v>
      </c>
      <c r="Z52" s="40" t="str">
        <f>IF(B52&lt;&gt;"",Y52+Z51,"")</f>
        <v/>
      </c>
      <c r="AA52" s="59" t="str">
        <f t="shared" si="48"/>
        <v/>
      </c>
      <c r="AB52" s="59" t="str">
        <f t="shared" si="49"/>
        <v/>
      </c>
      <c r="AC52" s="41">
        <v>48</v>
      </c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109"/>
      <c r="AO52" s="121"/>
      <c r="AP52" s="121"/>
      <c r="AQ52" s="72"/>
      <c r="AR52" s="72"/>
      <c r="AS52" s="72"/>
      <c r="AT52" s="73"/>
      <c r="AU52" s="99"/>
      <c r="AV52" s="122"/>
      <c r="AW52" s="122"/>
      <c r="AX52" s="98"/>
      <c r="AY52" s="73"/>
      <c r="AZ52" s="73"/>
      <c r="BA52" s="74"/>
      <c r="BB52" s="79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</row>
    <row r="53" spans="1:105">
      <c r="A53" s="86">
        <v>49</v>
      </c>
      <c r="B53" s="84"/>
      <c r="C53" s="33">
        <f t="shared" si="26"/>
        <v>0</v>
      </c>
      <c r="D53" s="33">
        <f t="shared" si="50"/>
        <v>0</v>
      </c>
      <c r="E53" s="33">
        <f t="shared" si="44"/>
        <v>0</v>
      </c>
      <c r="F53" t="str">
        <f t="shared" si="28"/>
        <v>BR</v>
      </c>
      <c r="G53" s="36" t="str">
        <f t="shared" si="29"/>
        <v/>
      </c>
      <c r="H53" s="34" t="str">
        <f t="shared" si="30"/>
        <v/>
      </c>
      <c r="I53" s="85" t="str">
        <f t="shared" si="45"/>
        <v/>
      </c>
      <c r="K53" s="36" t="str">
        <f t="shared" si="31"/>
        <v/>
      </c>
      <c r="L53" s="37">
        <f t="shared" si="32"/>
        <v>0</v>
      </c>
      <c r="M53" t="str">
        <f t="shared" si="33"/>
        <v>OE</v>
      </c>
      <c r="N53" s="36" t="str">
        <f t="shared" si="34"/>
        <v/>
      </c>
      <c r="O53" s="34" t="str">
        <f t="shared" si="35"/>
        <v/>
      </c>
      <c r="P53" s="85" t="str">
        <f t="shared" si="46"/>
        <v/>
      </c>
      <c r="Q53" s="36" t="b">
        <f t="shared" si="36"/>
        <v>0</v>
      </c>
      <c r="R53" s="37">
        <f t="shared" si="37"/>
        <v>0</v>
      </c>
      <c r="S53" t="str">
        <f t="shared" si="38"/>
        <v>OE</v>
      </c>
      <c r="T53" s="36" t="str">
        <f t="shared" si="39"/>
        <v/>
      </c>
      <c r="U53" s="34" t="str">
        <f t="shared" si="40"/>
        <v/>
      </c>
      <c r="V53" s="85" t="str">
        <f t="shared" si="47"/>
        <v/>
      </c>
      <c r="W53" s="36" t="b">
        <f t="shared" si="41"/>
        <v>0</v>
      </c>
      <c r="X53" s="37">
        <f t="shared" si="42"/>
        <v>0</v>
      </c>
      <c r="Y53" s="46">
        <f t="shared" si="43"/>
        <v>0</v>
      </c>
      <c r="Z53" s="40" t="str">
        <f>IF(B53&lt;&gt;"",Y53+Z52,"")</f>
        <v/>
      </c>
      <c r="AA53" s="59" t="str">
        <f t="shared" si="48"/>
        <v/>
      </c>
      <c r="AB53" s="59" t="str">
        <f t="shared" si="49"/>
        <v/>
      </c>
      <c r="AC53" s="41">
        <v>49</v>
      </c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109"/>
      <c r="AO53" s="121"/>
      <c r="AP53" s="121"/>
      <c r="AQ53" s="72"/>
      <c r="AR53" s="72"/>
      <c r="AS53" s="72"/>
      <c r="AT53" s="73"/>
      <c r="AU53" s="100"/>
      <c r="AV53" s="122"/>
      <c r="AW53" s="122"/>
      <c r="AX53" s="73"/>
      <c r="AY53" s="73"/>
      <c r="AZ53" s="73"/>
      <c r="BA53" s="74"/>
      <c r="BB53" s="79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</row>
    <row r="54" spans="1:105">
      <c r="A54" s="86">
        <v>50</v>
      </c>
      <c r="B54" s="84"/>
      <c r="C54" s="33">
        <f t="shared" si="26"/>
        <v>0</v>
      </c>
      <c r="D54" s="33">
        <f t="shared" si="50"/>
        <v>0</v>
      </c>
      <c r="E54" s="33">
        <f t="shared" si="44"/>
        <v>0</v>
      </c>
      <c r="F54" t="str">
        <f t="shared" si="28"/>
        <v>BR</v>
      </c>
      <c r="G54" s="36" t="str">
        <f t="shared" si="29"/>
        <v/>
      </c>
      <c r="H54" s="34" t="str">
        <f t="shared" si="30"/>
        <v/>
      </c>
      <c r="I54" s="85" t="str">
        <f t="shared" si="45"/>
        <v/>
      </c>
      <c r="K54" s="36" t="str">
        <f t="shared" si="31"/>
        <v/>
      </c>
      <c r="L54" s="37">
        <f t="shared" si="32"/>
        <v>0</v>
      </c>
      <c r="M54" t="str">
        <f t="shared" si="33"/>
        <v>OE</v>
      </c>
      <c r="N54" s="36" t="str">
        <f t="shared" si="34"/>
        <v/>
      </c>
      <c r="O54" s="34" t="str">
        <f t="shared" si="35"/>
        <v/>
      </c>
      <c r="P54" s="85" t="str">
        <f t="shared" si="46"/>
        <v/>
      </c>
      <c r="Q54" s="36" t="b">
        <f t="shared" si="36"/>
        <v>0</v>
      </c>
      <c r="R54" s="37">
        <f t="shared" si="37"/>
        <v>0</v>
      </c>
      <c r="S54" t="str">
        <f t="shared" si="38"/>
        <v>OE</v>
      </c>
      <c r="T54" s="36" t="str">
        <f t="shared" si="39"/>
        <v/>
      </c>
      <c r="U54" s="34" t="str">
        <f t="shared" si="40"/>
        <v/>
      </c>
      <c r="V54" s="85" t="str">
        <f t="shared" si="47"/>
        <v/>
      </c>
      <c r="W54" s="36" t="b">
        <f t="shared" si="41"/>
        <v>0</v>
      </c>
      <c r="X54" s="37">
        <f t="shared" si="42"/>
        <v>0</v>
      </c>
      <c r="Y54" s="46">
        <f t="shared" si="43"/>
        <v>0</v>
      </c>
      <c r="Z54" s="40" t="str">
        <f>IF(B54&lt;&gt;"",Y54+Z53,"")</f>
        <v/>
      </c>
      <c r="AA54" s="59" t="str">
        <f t="shared" si="48"/>
        <v/>
      </c>
      <c r="AB54" s="59" t="str">
        <f t="shared" si="49"/>
        <v/>
      </c>
      <c r="AC54" s="41">
        <v>50</v>
      </c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109"/>
      <c r="AO54" s="121"/>
      <c r="AP54" s="121"/>
      <c r="AQ54" s="72"/>
      <c r="AR54" s="72"/>
      <c r="AS54" s="72"/>
      <c r="AT54" s="73"/>
      <c r="AU54" s="99"/>
      <c r="AV54" s="99"/>
      <c r="AW54" s="99"/>
      <c r="AX54" s="73"/>
      <c r="AY54" s="73"/>
      <c r="AZ54" s="73"/>
      <c r="BA54" s="74"/>
      <c r="BB54" s="79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</row>
    <row r="55" spans="1:105" s="48" customFormat="1">
      <c r="A55" s="86">
        <v>51</v>
      </c>
      <c r="B55" s="84"/>
      <c r="C55" s="33">
        <f t="shared" si="26"/>
        <v>0</v>
      </c>
      <c r="D55" s="33">
        <f t="shared" si="50"/>
        <v>0</v>
      </c>
      <c r="E55" s="33">
        <f t="shared" si="44"/>
        <v>0</v>
      </c>
      <c r="F55" t="str">
        <f t="shared" si="28"/>
        <v>BR</v>
      </c>
      <c r="G55" s="36" t="str">
        <f t="shared" si="29"/>
        <v/>
      </c>
      <c r="H55" s="34" t="str">
        <f t="shared" si="30"/>
        <v/>
      </c>
      <c r="I55" s="85" t="str">
        <f t="shared" si="45"/>
        <v/>
      </c>
      <c r="K55" s="36" t="str">
        <f t="shared" si="31"/>
        <v/>
      </c>
      <c r="L55" s="37">
        <f t="shared" si="32"/>
        <v>0</v>
      </c>
      <c r="M55" t="str">
        <f t="shared" si="33"/>
        <v>OE</v>
      </c>
      <c r="N55" s="36" t="str">
        <f t="shared" si="34"/>
        <v/>
      </c>
      <c r="O55" s="34" t="str">
        <f t="shared" si="35"/>
        <v/>
      </c>
      <c r="P55" s="85" t="str">
        <f t="shared" si="46"/>
        <v/>
      </c>
      <c r="Q55" s="36" t="b">
        <f t="shared" si="36"/>
        <v>0</v>
      </c>
      <c r="R55" s="37">
        <f t="shared" si="37"/>
        <v>0</v>
      </c>
      <c r="S55" t="str">
        <f t="shared" si="38"/>
        <v>OE</v>
      </c>
      <c r="T55" s="36" t="str">
        <f t="shared" si="39"/>
        <v/>
      </c>
      <c r="U55" s="34" t="str">
        <f t="shared" si="40"/>
        <v/>
      </c>
      <c r="V55" s="85" t="str">
        <f t="shared" si="47"/>
        <v/>
      </c>
      <c r="W55" s="36" t="b">
        <f t="shared" si="41"/>
        <v>0</v>
      </c>
      <c r="X55" s="37">
        <f t="shared" si="42"/>
        <v>0</v>
      </c>
      <c r="Y55" s="46">
        <f t="shared" si="43"/>
        <v>0</v>
      </c>
      <c r="Z55" s="40" t="str">
        <f>IF(B55&lt;&gt;"",Y55+Z54,"")</f>
        <v/>
      </c>
      <c r="AA55" s="59" t="str">
        <f t="shared" si="48"/>
        <v/>
      </c>
      <c r="AB55" s="59" t="str">
        <f t="shared" si="49"/>
        <v/>
      </c>
      <c r="AC55" s="41">
        <v>51</v>
      </c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109"/>
      <c r="AO55" s="121"/>
      <c r="AP55" s="121"/>
      <c r="AQ55" s="72"/>
      <c r="AR55" s="72"/>
      <c r="AS55" s="72"/>
      <c r="AT55" s="73"/>
      <c r="AU55" s="99"/>
      <c r="AV55" s="99"/>
      <c r="AW55" s="99"/>
      <c r="AX55" s="73"/>
      <c r="AY55" s="73"/>
      <c r="AZ55" s="73"/>
      <c r="BA55" s="74"/>
      <c r="BB55" s="79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</row>
    <row r="56" spans="1:105" s="48" customFormat="1">
      <c r="A56" s="86">
        <v>52</v>
      </c>
      <c r="B56" s="84"/>
      <c r="C56" s="33">
        <f t="shared" si="26"/>
        <v>0</v>
      </c>
      <c r="D56" s="33">
        <f t="shared" si="50"/>
        <v>0</v>
      </c>
      <c r="E56" s="33">
        <f t="shared" si="44"/>
        <v>0</v>
      </c>
      <c r="F56" t="str">
        <f t="shared" si="28"/>
        <v>BR</v>
      </c>
      <c r="G56" s="36" t="str">
        <f t="shared" si="29"/>
        <v/>
      </c>
      <c r="H56" s="34" t="str">
        <f t="shared" si="30"/>
        <v/>
      </c>
      <c r="I56" s="85" t="str">
        <f t="shared" si="45"/>
        <v/>
      </c>
      <c r="K56" s="36" t="str">
        <f t="shared" si="31"/>
        <v/>
      </c>
      <c r="L56" s="37">
        <f t="shared" si="32"/>
        <v>0</v>
      </c>
      <c r="M56" t="str">
        <f t="shared" si="33"/>
        <v>OE</v>
      </c>
      <c r="N56" s="36" t="str">
        <f t="shared" si="34"/>
        <v/>
      </c>
      <c r="O56" s="34" t="str">
        <f t="shared" si="35"/>
        <v/>
      </c>
      <c r="P56" s="85" t="str">
        <f t="shared" si="46"/>
        <v/>
      </c>
      <c r="Q56" s="36" t="b">
        <f t="shared" si="36"/>
        <v>0</v>
      </c>
      <c r="R56" s="37">
        <f t="shared" si="37"/>
        <v>0</v>
      </c>
      <c r="S56" t="str">
        <f t="shared" si="38"/>
        <v>OE</v>
      </c>
      <c r="T56" s="36" t="str">
        <f t="shared" si="39"/>
        <v/>
      </c>
      <c r="U56" s="34" t="str">
        <f t="shared" si="40"/>
        <v/>
      </c>
      <c r="V56" s="85" t="str">
        <f t="shared" si="47"/>
        <v/>
      </c>
      <c r="W56" s="36" t="b">
        <f t="shared" si="41"/>
        <v>0</v>
      </c>
      <c r="X56" s="37">
        <f t="shared" si="42"/>
        <v>0</v>
      </c>
      <c r="Y56" s="46">
        <f t="shared" si="43"/>
        <v>0</v>
      </c>
      <c r="Z56" s="40" t="str">
        <f>IF(B56&lt;&gt;"",Y56+Z55,"")</f>
        <v/>
      </c>
      <c r="AA56" s="59" t="str">
        <f t="shared" si="48"/>
        <v/>
      </c>
      <c r="AB56" s="59" t="str">
        <f t="shared" si="49"/>
        <v/>
      </c>
      <c r="AC56" s="41">
        <v>52</v>
      </c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109"/>
      <c r="AO56" s="97"/>
      <c r="AP56" s="96"/>
      <c r="AQ56" s="72"/>
      <c r="AR56" s="72"/>
      <c r="AS56" s="72"/>
      <c r="AT56" s="73"/>
      <c r="AU56" s="73"/>
      <c r="AV56" s="73"/>
      <c r="AW56" s="73"/>
      <c r="AX56" s="73"/>
      <c r="AY56" s="73"/>
      <c r="AZ56" s="73"/>
      <c r="BA56" s="74"/>
      <c r="BB56" s="79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</row>
    <row r="57" spans="1:105" s="48" customFormat="1">
      <c r="A57" s="86">
        <v>53</v>
      </c>
      <c r="B57" s="84"/>
      <c r="C57" s="33">
        <f t="shared" si="26"/>
        <v>0</v>
      </c>
      <c r="D57" s="33">
        <f t="shared" si="50"/>
        <v>0</v>
      </c>
      <c r="E57" s="33">
        <f t="shared" si="44"/>
        <v>0</v>
      </c>
      <c r="F57" t="str">
        <f t="shared" si="28"/>
        <v>BR</v>
      </c>
      <c r="G57" s="36" t="str">
        <f t="shared" si="29"/>
        <v/>
      </c>
      <c r="H57" s="34" t="str">
        <f t="shared" si="30"/>
        <v/>
      </c>
      <c r="I57" s="85" t="str">
        <f t="shared" si="45"/>
        <v/>
      </c>
      <c r="K57" s="36" t="str">
        <f t="shared" si="31"/>
        <v/>
      </c>
      <c r="L57" s="37">
        <f t="shared" si="32"/>
        <v>0</v>
      </c>
      <c r="M57" t="str">
        <f t="shared" si="33"/>
        <v>OE</v>
      </c>
      <c r="N57" s="36" t="str">
        <f t="shared" si="34"/>
        <v/>
      </c>
      <c r="O57" s="34" t="str">
        <f t="shared" si="35"/>
        <v/>
      </c>
      <c r="P57" s="85" t="str">
        <f t="shared" si="46"/>
        <v/>
      </c>
      <c r="Q57" s="36" t="b">
        <f t="shared" si="36"/>
        <v>0</v>
      </c>
      <c r="R57" s="37">
        <f t="shared" si="37"/>
        <v>0</v>
      </c>
      <c r="S57" t="str">
        <f t="shared" si="38"/>
        <v>OE</v>
      </c>
      <c r="T57" s="36" t="str">
        <f t="shared" si="39"/>
        <v/>
      </c>
      <c r="U57" s="34" t="str">
        <f t="shared" si="40"/>
        <v/>
      </c>
      <c r="V57" s="85" t="str">
        <f t="shared" si="47"/>
        <v/>
      </c>
      <c r="W57" s="36" t="b">
        <f t="shared" si="41"/>
        <v>0</v>
      </c>
      <c r="X57" s="37">
        <f t="shared" si="42"/>
        <v>0</v>
      </c>
      <c r="Y57" s="46">
        <f t="shared" si="43"/>
        <v>0</v>
      </c>
      <c r="Z57" s="40" t="str">
        <f>IF(B57&lt;&gt;"",Y57+Z56,"")</f>
        <v/>
      </c>
      <c r="AA57" s="59" t="str">
        <f t="shared" si="48"/>
        <v/>
      </c>
      <c r="AB57" s="59" t="str">
        <f t="shared" si="49"/>
        <v/>
      </c>
      <c r="AC57" s="41">
        <v>53</v>
      </c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109"/>
      <c r="AO57" s="70"/>
      <c r="AP57" s="71"/>
      <c r="AQ57" s="72"/>
      <c r="AR57" s="72"/>
      <c r="AS57" s="72"/>
      <c r="AT57" s="73"/>
      <c r="AU57" s="73"/>
      <c r="AV57" s="73"/>
      <c r="AW57" s="73"/>
      <c r="AX57" s="73"/>
      <c r="AY57" s="73"/>
      <c r="AZ57" s="73"/>
      <c r="BA57" s="74"/>
      <c r="BB57" s="79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</row>
    <row r="58" spans="1:105" s="48" customFormat="1">
      <c r="A58" s="86">
        <v>54</v>
      </c>
      <c r="B58" s="84"/>
      <c r="C58" s="33">
        <f t="shared" si="26"/>
        <v>0</v>
      </c>
      <c r="D58" s="33">
        <f t="shared" si="50"/>
        <v>0</v>
      </c>
      <c r="E58" s="33">
        <f t="shared" si="44"/>
        <v>0</v>
      </c>
      <c r="F58" t="str">
        <f t="shared" si="28"/>
        <v>BR</v>
      </c>
      <c r="G58" s="36" t="str">
        <f t="shared" si="29"/>
        <v/>
      </c>
      <c r="H58" s="34" t="str">
        <f t="shared" si="30"/>
        <v/>
      </c>
      <c r="I58" s="85" t="str">
        <f t="shared" si="45"/>
        <v/>
      </c>
      <c r="K58" s="36" t="str">
        <f t="shared" si="31"/>
        <v/>
      </c>
      <c r="L58" s="37">
        <f t="shared" si="32"/>
        <v>0</v>
      </c>
      <c r="M58" t="str">
        <f t="shared" si="33"/>
        <v>OE</v>
      </c>
      <c r="N58" s="36" t="str">
        <f t="shared" si="34"/>
        <v/>
      </c>
      <c r="O58" s="34" t="str">
        <f t="shared" si="35"/>
        <v/>
      </c>
      <c r="P58" s="85" t="str">
        <f t="shared" si="46"/>
        <v/>
      </c>
      <c r="Q58" s="36" t="b">
        <f t="shared" si="36"/>
        <v>0</v>
      </c>
      <c r="R58" s="37">
        <f t="shared" si="37"/>
        <v>0</v>
      </c>
      <c r="S58" t="str">
        <f t="shared" si="38"/>
        <v>OE</v>
      </c>
      <c r="T58" s="36" t="str">
        <f t="shared" si="39"/>
        <v/>
      </c>
      <c r="U58" s="34" t="str">
        <f t="shared" si="40"/>
        <v/>
      </c>
      <c r="V58" s="85" t="str">
        <f t="shared" si="47"/>
        <v/>
      </c>
      <c r="W58" s="36" t="b">
        <f t="shared" si="41"/>
        <v>0</v>
      </c>
      <c r="X58" s="37">
        <f t="shared" si="42"/>
        <v>0</v>
      </c>
      <c r="Y58" s="46">
        <f t="shared" si="43"/>
        <v>0</v>
      </c>
      <c r="Z58" s="40" t="str">
        <f>IF(B58&lt;&gt;"",Y58+Z57,"")</f>
        <v/>
      </c>
      <c r="AA58" s="59" t="str">
        <f t="shared" si="48"/>
        <v/>
      </c>
      <c r="AB58" s="59" t="str">
        <f t="shared" si="49"/>
        <v/>
      </c>
      <c r="AC58" s="41">
        <v>54</v>
      </c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109"/>
      <c r="AO58" s="70"/>
      <c r="AP58" s="71"/>
      <c r="AQ58" s="72"/>
      <c r="AR58" s="72"/>
      <c r="AS58" s="72"/>
      <c r="AT58" s="73"/>
      <c r="AU58" s="73"/>
      <c r="AV58" s="73"/>
      <c r="AW58" s="73"/>
      <c r="AX58" s="73"/>
      <c r="AY58" s="73"/>
      <c r="AZ58" s="73"/>
      <c r="BA58" s="74"/>
      <c r="BB58" s="79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</row>
    <row r="59" spans="1:105" s="48" customFormat="1">
      <c r="A59" s="86">
        <v>55</v>
      </c>
      <c r="B59" s="84"/>
      <c r="C59" s="33">
        <f t="shared" ref="C59:C122" si="51">VLOOKUP(B59,$BI$107:$BQ$144,8,0)</f>
        <v>0</v>
      </c>
      <c r="D59" s="84">
        <f t="shared" si="50"/>
        <v>0</v>
      </c>
      <c r="E59" s="33">
        <f t="shared" si="44"/>
        <v>0</v>
      </c>
      <c r="F59" t="str">
        <f t="shared" si="28"/>
        <v>BR</v>
      </c>
      <c r="G59" s="36" t="str">
        <f t="shared" si="29"/>
        <v/>
      </c>
      <c r="H59" s="34" t="str">
        <f t="shared" si="30"/>
        <v/>
      </c>
      <c r="I59" s="85" t="str">
        <f t="shared" si="45"/>
        <v/>
      </c>
      <c r="K59" s="36" t="str">
        <f t="shared" si="31"/>
        <v/>
      </c>
      <c r="L59" s="37">
        <f t="shared" si="32"/>
        <v>0</v>
      </c>
      <c r="M59" t="str">
        <f t="shared" si="33"/>
        <v>OE</v>
      </c>
      <c r="N59" s="36" t="str">
        <f t="shared" si="34"/>
        <v/>
      </c>
      <c r="O59" s="34" t="str">
        <f t="shared" si="35"/>
        <v/>
      </c>
      <c r="P59" s="85" t="str">
        <f t="shared" si="46"/>
        <v/>
      </c>
      <c r="Q59" s="36" t="b">
        <f t="shared" si="36"/>
        <v>0</v>
      </c>
      <c r="R59" s="37">
        <f t="shared" si="37"/>
        <v>0</v>
      </c>
      <c r="S59" t="str">
        <f t="shared" si="38"/>
        <v>OE</v>
      </c>
      <c r="T59" s="36" t="str">
        <f t="shared" si="39"/>
        <v/>
      </c>
      <c r="U59" s="34" t="str">
        <f t="shared" si="40"/>
        <v/>
      </c>
      <c r="V59" s="85" t="str">
        <f t="shared" si="47"/>
        <v/>
      </c>
      <c r="W59" s="36" t="b">
        <f t="shared" si="41"/>
        <v>0</v>
      </c>
      <c r="X59" s="37">
        <f t="shared" si="42"/>
        <v>0</v>
      </c>
      <c r="Y59" s="46">
        <f t="shared" si="43"/>
        <v>0</v>
      </c>
      <c r="Z59" s="40" t="str">
        <f>IF(B59&lt;&gt;"",Y59+Z58,"")</f>
        <v/>
      </c>
      <c r="AA59" s="59" t="str">
        <f t="shared" si="48"/>
        <v/>
      </c>
      <c r="AB59" s="59" t="str">
        <f t="shared" si="49"/>
        <v/>
      </c>
      <c r="AC59" s="41">
        <v>55</v>
      </c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109"/>
      <c r="AO59" s="70"/>
      <c r="AP59" s="71"/>
      <c r="AQ59" s="72"/>
      <c r="AR59" s="72"/>
      <c r="AS59" s="72"/>
      <c r="AT59" s="73"/>
      <c r="AU59" s="73"/>
      <c r="AV59" s="73"/>
      <c r="AW59" s="73"/>
      <c r="AX59" s="73"/>
      <c r="AY59" s="73"/>
      <c r="AZ59" s="73"/>
      <c r="BA59" s="74"/>
      <c r="BB59" s="7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</row>
    <row r="60" spans="1:105" s="48" customFormat="1">
      <c r="A60" s="86">
        <v>56</v>
      </c>
      <c r="B60" s="84"/>
      <c r="C60" s="33">
        <f t="shared" si="51"/>
        <v>0</v>
      </c>
      <c r="D60" s="33">
        <f t="shared" ref="D60:D67" si="52">VLOOKUP(B60,$BI$107:$BQ$144,9,0)</f>
        <v>0</v>
      </c>
      <c r="E60" s="33">
        <f t="shared" si="44"/>
        <v>0</v>
      </c>
      <c r="F60" t="str">
        <f t="shared" si="28"/>
        <v>BR</v>
      </c>
      <c r="G60" s="36" t="str">
        <f t="shared" si="29"/>
        <v/>
      </c>
      <c r="H60" s="34" t="str">
        <f t="shared" si="30"/>
        <v/>
      </c>
      <c r="I60" s="85" t="str">
        <f t="shared" si="45"/>
        <v/>
      </c>
      <c r="K60" s="36" t="str">
        <f t="shared" si="31"/>
        <v/>
      </c>
      <c r="L60" s="37">
        <f t="shared" si="32"/>
        <v>0</v>
      </c>
      <c r="M60" t="str">
        <f t="shared" si="33"/>
        <v>OE</v>
      </c>
      <c r="N60" s="36" t="str">
        <f t="shared" si="34"/>
        <v/>
      </c>
      <c r="O60" s="34" t="str">
        <f t="shared" si="35"/>
        <v/>
      </c>
      <c r="P60" s="85" t="str">
        <f t="shared" si="46"/>
        <v/>
      </c>
      <c r="Q60" s="36" t="b">
        <f t="shared" si="36"/>
        <v>0</v>
      </c>
      <c r="R60" s="37">
        <f t="shared" si="37"/>
        <v>0</v>
      </c>
      <c r="S60" t="str">
        <f t="shared" si="38"/>
        <v>OE</v>
      </c>
      <c r="T60" s="36" t="str">
        <f t="shared" si="39"/>
        <v/>
      </c>
      <c r="U60" s="34" t="str">
        <f t="shared" si="40"/>
        <v/>
      </c>
      <c r="V60" s="85" t="str">
        <f t="shared" si="47"/>
        <v/>
      </c>
      <c r="W60" s="36" t="b">
        <f t="shared" si="41"/>
        <v>0</v>
      </c>
      <c r="X60" s="37">
        <f t="shared" si="42"/>
        <v>0</v>
      </c>
      <c r="Y60" s="46">
        <f t="shared" si="43"/>
        <v>0</v>
      </c>
      <c r="Z60" s="40" t="str">
        <f>IF(B60&lt;&gt;"",Y60+Z59,"")</f>
        <v/>
      </c>
      <c r="AA60" s="59" t="str">
        <f t="shared" si="48"/>
        <v/>
      </c>
      <c r="AB60" s="59" t="str">
        <f t="shared" si="49"/>
        <v/>
      </c>
      <c r="AC60" s="41">
        <v>56</v>
      </c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109"/>
      <c r="AO60" s="70"/>
      <c r="AP60" s="71"/>
      <c r="AQ60" s="72"/>
      <c r="AR60" s="72"/>
      <c r="AS60" s="72"/>
      <c r="AT60" s="73"/>
      <c r="AU60" s="73"/>
      <c r="AV60" s="73"/>
      <c r="AW60" s="73"/>
      <c r="AX60" s="73"/>
      <c r="AY60" s="73"/>
      <c r="AZ60" s="73"/>
      <c r="BA60" s="74"/>
      <c r="BB60" s="79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</row>
    <row r="61" spans="1:105" s="48" customFormat="1">
      <c r="A61" s="86">
        <v>57</v>
      </c>
      <c r="B61" s="84"/>
      <c r="C61" s="33">
        <f t="shared" si="51"/>
        <v>0</v>
      </c>
      <c r="D61" s="33">
        <f t="shared" si="52"/>
        <v>0</v>
      </c>
      <c r="E61" s="33">
        <f t="shared" si="44"/>
        <v>0</v>
      </c>
      <c r="F61" t="str">
        <f t="shared" si="28"/>
        <v>BR</v>
      </c>
      <c r="G61" s="36" t="str">
        <f t="shared" si="29"/>
        <v/>
      </c>
      <c r="H61" s="34" t="str">
        <f t="shared" si="30"/>
        <v/>
      </c>
      <c r="I61" s="85" t="str">
        <f t="shared" si="45"/>
        <v/>
      </c>
      <c r="K61" s="36" t="str">
        <f t="shared" si="31"/>
        <v/>
      </c>
      <c r="L61" s="37">
        <f t="shared" si="32"/>
        <v>0</v>
      </c>
      <c r="M61" t="str">
        <f t="shared" si="33"/>
        <v>OE</v>
      </c>
      <c r="N61" s="36" t="str">
        <f t="shared" si="34"/>
        <v/>
      </c>
      <c r="O61" s="34" t="str">
        <f t="shared" si="35"/>
        <v/>
      </c>
      <c r="P61" s="85" t="str">
        <f t="shared" si="46"/>
        <v/>
      </c>
      <c r="Q61" s="36" t="b">
        <f t="shared" si="36"/>
        <v>0</v>
      </c>
      <c r="R61" s="37">
        <f t="shared" si="37"/>
        <v>0</v>
      </c>
      <c r="S61" t="str">
        <f t="shared" si="38"/>
        <v>OE</v>
      </c>
      <c r="T61" s="36" t="str">
        <f t="shared" si="39"/>
        <v/>
      </c>
      <c r="U61" s="34" t="str">
        <f t="shared" si="40"/>
        <v/>
      </c>
      <c r="V61" s="85" t="str">
        <f t="shared" si="47"/>
        <v/>
      </c>
      <c r="W61" s="36" t="b">
        <f t="shared" si="41"/>
        <v>0</v>
      </c>
      <c r="X61" s="37">
        <f t="shared" si="42"/>
        <v>0</v>
      </c>
      <c r="Y61" s="46">
        <f t="shared" si="43"/>
        <v>0</v>
      </c>
      <c r="Z61" s="40" t="str">
        <f>IF(B61&lt;&gt;"",Y61+Z60,"")</f>
        <v/>
      </c>
      <c r="AA61" s="59" t="str">
        <f t="shared" si="48"/>
        <v/>
      </c>
      <c r="AB61" s="59" t="str">
        <f t="shared" si="49"/>
        <v/>
      </c>
      <c r="AC61" s="41">
        <v>57</v>
      </c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109"/>
      <c r="AO61" s="70"/>
      <c r="AP61" s="71"/>
      <c r="AQ61" s="72"/>
      <c r="AR61" s="72"/>
      <c r="AS61" s="72"/>
      <c r="AT61" s="73"/>
      <c r="AU61" s="73"/>
      <c r="AV61" s="73"/>
      <c r="AW61" s="73"/>
      <c r="AX61" s="73"/>
      <c r="AY61" s="73"/>
      <c r="AZ61" s="73"/>
      <c r="BA61" s="74"/>
      <c r="BB61" s="79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</row>
    <row r="62" spans="1:105" s="48" customFormat="1">
      <c r="A62" s="86">
        <v>58</v>
      </c>
      <c r="B62" s="84"/>
      <c r="C62" s="33">
        <f t="shared" si="51"/>
        <v>0</v>
      </c>
      <c r="D62" s="33">
        <f t="shared" si="52"/>
        <v>0</v>
      </c>
      <c r="E62" s="33">
        <f t="shared" si="44"/>
        <v>0</v>
      </c>
      <c r="F62" t="str">
        <f t="shared" si="28"/>
        <v>BR</v>
      </c>
      <c r="G62" s="36" t="str">
        <f t="shared" si="29"/>
        <v/>
      </c>
      <c r="H62" s="34" t="str">
        <f t="shared" si="30"/>
        <v/>
      </c>
      <c r="I62" s="85" t="str">
        <f t="shared" si="45"/>
        <v/>
      </c>
      <c r="K62" s="36" t="str">
        <f t="shared" si="31"/>
        <v/>
      </c>
      <c r="L62" s="37">
        <f t="shared" si="32"/>
        <v>0</v>
      </c>
      <c r="M62" t="str">
        <f t="shared" si="33"/>
        <v>OE</v>
      </c>
      <c r="N62" s="36" t="str">
        <f t="shared" si="34"/>
        <v/>
      </c>
      <c r="O62" s="34" t="str">
        <f t="shared" si="35"/>
        <v/>
      </c>
      <c r="P62" s="85" t="str">
        <f t="shared" si="46"/>
        <v/>
      </c>
      <c r="Q62" s="36" t="b">
        <f t="shared" si="36"/>
        <v>0</v>
      </c>
      <c r="R62" s="37">
        <f t="shared" si="37"/>
        <v>0</v>
      </c>
      <c r="S62" t="str">
        <f t="shared" si="38"/>
        <v>OE</v>
      </c>
      <c r="T62" s="36" t="str">
        <f t="shared" si="39"/>
        <v/>
      </c>
      <c r="U62" s="34" t="str">
        <f t="shared" si="40"/>
        <v/>
      </c>
      <c r="V62" s="85" t="str">
        <f t="shared" si="47"/>
        <v/>
      </c>
      <c r="W62" s="36" t="b">
        <f t="shared" si="41"/>
        <v>0</v>
      </c>
      <c r="X62" s="37">
        <f t="shared" si="42"/>
        <v>0</v>
      </c>
      <c r="Y62" s="46">
        <f t="shared" si="43"/>
        <v>0</v>
      </c>
      <c r="Z62" s="40" t="str">
        <f>IF(B62&lt;&gt;"",Y62+Z61,"")</f>
        <v/>
      </c>
      <c r="AA62" s="59" t="str">
        <f t="shared" si="48"/>
        <v/>
      </c>
      <c r="AB62" s="59" t="str">
        <f t="shared" si="49"/>
        <v/>
      </c>
      <c r="AC62" s="41">
        <v>58</v>
      </c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109"/>
      <c r="AO62" s="70"/>
      <c r="AP62" s="71"/>
      <c r="AQ62" s="72"/>
      <c r="AR62" s="72"/>
      <c r="AS62" s="72"/>
      <c r="AT62" s="73"/>
      <c r="AU62" s="73"/>
      <c r="AV62" s="73"/>
      <c r="AW62" s="73"/>
      <c r="AX62" s="73"/>
      <c r="AY62" s="73"/>
      <c r="AZ62" s="73"/>
      <c r="BA62" s="74"/>
      <c r="BB62" s="79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</row>
    <row r="63" spans="1:105" s="48" customFormat="1">
      <c r="A63" s="86">
        <v>59</v>
      </c>
      <c r="B63" s="84"/>
      <c r="C63" s="33">
        <f t="shared" si="51"/>
        <v>0</v>
      </c>
      <c r="D63" s="33">
        <f t="shared" si="52"/>
        <v>0</v>
      </c>
      <c r="E63" s="33">
        <f t="shared" si="44"/>
        <v>0</v>
      </c>
      <c r="F63" t="str">
        <f t="shared" si="28"/>
        <v>BR</v>
      </c>
      <c r="G63" s="36" t="str">
        <f t="shared" si="29"/>
        <v/>
      </c>
      <c r="H63" s="34" t="str">
        <f t="shared" si="30"/>
        <v/>
      </c>
      <c r="I63" s="85" t="str">
        <f t="shared" si="45"/>
        <v/>
      </c>
      <c r="K63" s="36" t="str">
        <f t="shared" si="31"/>
        <v/>
      </c>
      <c r="L63" s="37">
        <f t="shared" si="32"/>
        <v>0</v>
      </c>
      <c r="M63" t="str">
        <f t="shared" si="33"/>
        <v>OE</v>
      </c>
      <c r="N63" s="36" t="str">
        <f t="shared" si="34"/>
        <v/>
      </c>
      <c r="O63" s="34" t="str">
        <f t="shared" si="35"/>
        <v/>
      </c>
      <c r="P63" s="85" t="str">
        <f t="shared" si="46"/>
        <v/>
      </c>
      <c r="Q63" s="36" t="b">
        <f t="shared" si="36"/>
        <v>0</v>
      </c>
      <c r="R63" s="37">
        <f t="shared" si="37"/>
        <v>0</v>
      </c>
      <c r="S63" t="str">
        <f t="shared" si="38"/>
        <v>OE</v>
      </c>
      <c r="T63" s="36" t="str">
        <f t="shared" si="39"/>
        <v/>
      </c>
      <c r="U63" s="34" t="str">
        <f t="shared" si="40"/>
        <v/>
      </c>
      <c r="V63" s="85" t="str">
        <f t="shared" si="47"/>
        <v/>
      </c>
      <c r="W63" s="36" t="b">
        <f t="shared" si="41"/>
        <v>0</v>
      </c>
      <c r="X63" s="37">
        <f t="shared" si="42"/>
        <v>0</v>
      </c>
      <c r="Y63" s="46">
        <f t="shared" si="43"/>
        <v>0</v>
      </c>
      <c r="Z63" s="40" t="str">
        <f>IF(B63&lt;&gt;"",Y63+Z62,"")</f>
        <v/>
      </c>
      <c r="AA63" s="59" t="str">
        <f t="shared" si="48"/>
        <v/>
      </c>
      <c r="AB63" s="59" t="str">
        <f t="shared" si="49"/>
        <v/>
      </c>
      <c r="AC63" s="41">
        <v>59</v>
      </c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109"/>
      <c r="AO63" s="70"/>
      <c r="AP63" s="71"/>
      <c r="AQ63" s="72"/>
      <c r="AR63" s="72"/>
      <c r="AS63" s="72"/>
      <c r="AT63" s="73"/>
      <c r="AU63" s="73"/>
      <c r="AV63" s="73"/>
      <c r="AW63" s="73"/>
      <c r="AX63" s="73"/>
      <c r="AY63" s="73"/>
      <c r="AZ63" s="73"/>
      <c r="BA63" s="74"/>
      <c r="BB63" s="79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</row>
    <row r="64" spans="1:105" s="48" customFormat="1">
      <c r="A64" s="86">
        <v>60</v>
      </c>
      <c r="B64" s="84"/>
      <c r="C64" s="33">
        <f t="shared" si="51"/>
        <v>0</v>
      </c>
      <c r="D64" s="33">
        <f t="shared" si="52"/>
        <v>0</v>
      </c>
      <c r="E64" s="33">
        <f t="shared" si="44"/>
        <v>0</v>
      </c>
      <c r="F64" t="str">
        <f t="shared" si="28"/>
        <v>BR</v>
      </c>
      <c r="G64" s="36" t="str">
        <f t="shared" si="29"/>
        <v/>
      </c>
      <c r="H64" s="34" t="str">
        <f t="shared" si="30"/>
        <v/>
      </c>
      <c r="I64" s="85" t="str">
        <f t="shared" si="45"/>
        <v/>
      </c>
      <c r="K64" s="36" t="str">
        <f t="shared" si="31"/>
        <v/>
      </c>
      <c r="L64" s="37">
        <f t="shared" si="32"/>
        <v>0</v>
      </c>
      <c r="M64" t="str">
        <f t="shared" si="33"/>
        <v>OE</v>
      </c>
      <c r="N64" s="36" t="str">
        <f t="shared" si="34"/>
        <v/>
      </c>
      <c r="O64" s="34" t="str">
        <f t="shared" si="35"/>
        <v/>
      </c>
      <c r="P64" s="85" t="str">
        <f t="shared" si="46"/>
        <v/>
      </c>
      <c r="Q64" s="36" t="b">
        <f t="shared" si="36"/>
        <v>0</v>
      </c>
      <c r="R64" s="37">
        <f t="shared" si="37"/>
        <v>0</v>
      </c>
      <c r="S64" t="str">
        <f t="shared" si="38"/>
        <v>OE</v>
      </c>
      <c r="T64" s="36" t="str">
        <f t="shared" si="39"/>
        <v/>
      </c>
      <c r="U64" s="34" t="str">
        <f t="shared" si="40"/>
        <v/>
      </c>
      <c r="V64" s="85" t="str">
        <f t="shared" si="47"/>
        <v/>
      </c>
      <c r="W64" s="36" t="b">
        <f t="shared" si="41"/>
        <v>0</v>
      </c>
      <c r="X64" s="37">
        <f t="shared" si="42"/>
        <v>0</v>
      </c>
      <c r="Y64" s="46">
        <f t="shared" si="43"/>
        <v>0</v>
      </c>
      <c r="Z64" s="40" t="str">
        <f>IF(B64&lt;&gt;"",Y64+Z63,"")</f>
        <v/>
      </c>
      <c r="AA64" s="59" t="str">
        <f t="shared" si="48"/>
        <v/>
      </c>
      <c r="AB64" s="59" t="str">
        <f t="shared" si="49"/>
        <v/>
      </c>
      <c r="AC64" s="41">
        <v>60</v>
      </c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109"/>
      <c r="AO64" s="70"/>
      <c r="AP64" s="71"/>
      <c r="AQ64" s="72"/>
      <c r="AR64" s="72"/>
      <c r="AS64" s="72"/>
      <c r="AT64" s="73"/>
      <c r="AU64" s="73"/>
      <c r="AV64" s="73"/>
      <c r="AW64" s="73"/>
      <c r="AX64" s="73"/>
      <c r="AY64" s="73"/>
      <c r="AZ64" s="73"/>
      <c r="BA64" s="74"/>
      <c r="BB64" s="79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</row>
    <row r="65" spans="1:93">
      <c r="A65" s="86">
        <v>61</v>
      </c>
      <c r="B65" s="84"/>
      <c r="C65" s="33">
        <f t="shared" si="51"/>
        <v>0</v>
      </c>
      <c r="D65" s="33">
        <f t="shared" si="52"/>
        <v>0</v>
      </c>
      <c r="E65" s="33">
        <f t="shared" si="44"/>
        <v>0</v>
      </c>
      <c r="F65" t="str">
        <f t="shared" si="28"/>
        <v>BR</v>
      </c>
      <c r="G65" s="36" t="str">
        <f t="shared" si="29"/>
        <v/>
      </c>
      <c r="H65" s="34" t="str">
        <f t="shared" si="30"/>
        <v/>
      </c>
      <c r="I65" s="85" t="str">
        <f t="shared" si="45"/>
        <v/>
      </c>
      <c r="K65" s="36" t="str">
        <f t="shared" si="31"/>
        <v/>
      </c>
      <c r="L65" s="37">
        <f t="shared" si="32"/>
        <v>0</v>
      </c>
      <c r="M65" t="str">
        <f t="shared" si="33"/>
        <v>OE</v>
      </c>
      <c r="N65" s="36" t="str">
        <f t="shared" si="34"/>
        <v/>
      </c>
      <c r="O65" s="34" t="str">
        <f t="shared" si="35"/>
        <v/>
      </c>
      <c r="P65" s="85" t="str">
        <f t="shared" si="46"/>
        <v/>
      </c>
      <c r="Q65" s="36" t="b">
        <f t="shared" si="36"/>
        <v>0</v>
      </c>
      <c r="R65" s="37">
        <f t="shared" si="37"/>
        <v>0</v>
      </c>
      <c r="S65" t="str">
        <f t="shared" si="38"/>
        <v>OE</v>
      </c>
      <c r="T65" s="36" t="str">
        <f t="shared" si="39"/>
        <v/>
      </c>
      <c r="U65" s="34" t="str">
        <f t="shared" si="40"/>
        <v/>
      </c>
      <c r="V65" s="85" t="str">
        <f t="shared" si="47"/>
        <v/>
      </c>
      <c r="W65" s="36" t="b">
        <f t="shared" si="41"/>
        <v>0</v>
      </c>
      <c r="X65" s="37">
        <f t="shared" si="42"/>
        <v>0</v>
      </c>
      <c r="Y65" s="46">
        <f t="shared" si="43"/>
        <v>0</v>
      </c>
      <c r="Z65" s="40" t="str">
        <f>IF(B65&lt;&gt;"",Y65+Z64,"")</f>
        <v/>
      </c>
      <c r="AA65" s="59" t="str">
        <f t="shared" si="48"/>
        <v/>
      </c>
      <c r="AB65" s="59" t="str">
        <f t="shared" si="49"/>
        <v/>
      </c>
      <c r="AC65" s="41">
        <v>61</v>
      </c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109"/>
      <c r="AO65" s="70"/>
      <c r="AP65" s="71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4"/>
      <c r="BB65" s="79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</row>
    <row r="66" spans="1:93">
      <c r="A66" s="86">
        <v>62</v>
      </c>
      <c r="B66" s="84"/>
      <c r="C66" s="33">
        <f t="shared" si="51"/>
        <v>0</v>
      </c>
      <c r="D66" s="33">
        <f t="shared" si="52"/>
        <v>0</v>
      </c>
      <c r="E66" s="33">
        <f t="shared" si="44"/>
        <v>0</v>
      </c>
      <c r="F66" t="str">
        <f t="shared" si="28"/>
        <v>BR</v>
      </c>
      <c r="G66" s="36" t="str">
        <f t="shared" si="29"/>
        <v/>
      </c>
      <c r="H66" s="34" t="str">
        <f t="shared" si="30"/>
        <v/>
      </c>
      <c r="I66" s="85" t="str">
        <f t="shared" si="45"/>
        <v/>
      </c>
      <c r="K66" s="36" t="str">
        <f t="shared" si="31"/>
        <v/>
      </c>
      <c r="L66" s="37">
        <f t="shared" si="32"/>
        <v>0</v>
      </c>
      <c r="M66" t="str">
        <f t="shared" si="33"/>
        <v>OE</v>
      </c>
      <c r="N66" s="36" t="str">
        <f t="shared" si="34"/>
        <v/>
      </c>
      <c r="O66" s="34" t="str">
        <f t="shared" si="35"/>
        <v/>
      </c>
      <c r="P66" s="85" t="str">
        <f t="shared" si="46"/>
        <v/>
      </c>
      <c r="Q66" s="36" t="b">
        <f t="shared" si="36"/>
        <v>0</v>
      </c>
      <c r="R66" s="37">
        <f t="shared" si="37"/>
        <v>0</v>
      </c>
      <c r="S66" t="str">
        <f t="shared" si="38"/>
        <v>OE</v>
      </c>
      <c r="T66" s="36" t="str">
        <f t="shared" si="39"/>
        <v/>
      </c>
      <c r="U66" s="34" t="str">
        <f t="shared" si="40"/>
        <v/>
      </c>
      <c r="V66" s="85" t="str">
        <f t="shared" si="47"/>
        <v/>
      </c>
      <c r="W66" s="36" t="b">
        <f t="shared" si="41"/>
        <v>0</v>
      </c>
      <c r="X66" s="37">
        <f t="shared" si="42"/>
        <v>0</v>
      </c>
      <c r="Y66" s="46">
        <f t="shared" si="43"/>
        <v>0</v>
      </c>
      <c r="Z66" s="40" t="str">
        <f>IF(B66&lt;&gt;"",Y66+Z65,"")</f>
        <v/>
      </c>
      <c r="AA66" s="59" t="str">
        <f t="shared" si="48"/>
        <v/>
      </c>
      <c r="AB66" s="59" t="str">
        <f t="shared" si="49"/>
        <v/>
      </c>
      <c r="AC66" s="41">
        <v>62</v>
      </c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109"/>
      <c r="AO66" s="70"/>
      <c r="AP66" s="71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4"/>
      <c r="BB66" s="79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</row>
    <row r="67" spans="1:93">
      <c r="A67" s="86">
        <v>63</v>
      </c>
      <c r="B67" s="84"/>
      <c r="C67" s="33">
        <f t="shared" si="51"/>
        <v>0</v>
      </c>
      <c r="D67" s="84">
        <f t="shared" si="52"/>
        <v>0</v>
      </c>
      <c r="E67" s="33">
        <f t="shared" si="44"/>
        <v>0</v>
      </c>
      <c r="F67" t="str">
        <f t="shared" si="28"/>
        <v>BR</v>
      </c>
      <c r="G67" s="36" t="str">
        <f t="shared" si="29"/>
        <v/>
      </c>
      <c r="H67" s="34" t="str">
        <f t="shared" si="30"/>
        <v/>
      </c>
      <c r="I67" s="85" t="str">
        <f t="shared" si="45"/>
        <v/>
      </c>
      <c r="K67" s="36" t="str">
        <f t="shared" si="31"/>
        <v/>
      </c>
      <c r="L67" s="37">
        <f t="shared" si="32"/>
        <v>0</v>
      </c>
      <c r="M67" t="str">
        <f t="shared" si="33"/>
        <v>OE</v>
      </c>
      <c r="N67" s="36" t="str">
        <f t="shared" si="34"/>
        <v/>
      </c>
      <c r="O67" s="34" t="str">
        <f t="shared" si="35"/>
        <v/>
      </c>
      <c r="P67" s="85" t="str">
        <f t="shared" si="46"/>
        <v/>
      </c>
      <c r="Q67" s="36" t="b">
        <f t="shared" si="36"/>
        <v>0</v>
      </c>
      <c r="R67" s="37">
        <f t="shared" si="37"/>
        <v>0</v>
      </c>
      <c r="S67" t="str">
        <f t="shared" si="38"/>
        <v>OE</v>
      </c>
      <c r="T67" s="36" t="str">
        <f t="shared" si="39"/>
        <v/>
      </c>
      <c r="U67" s="34" t="str">
        <f t="shared" si="40"/>
        <v/>
      </c>
      <c r="V67" s="85" t="str">
        <f t="shared" si="47"/>
        <v/>
      </c>
      <c r="W67" s="36" t="b">
        <f t="shared" si="41"/>
        <v>0</v>
      </c>
      <c r="X67" s="37">
        <f t="shared" si="42"/>
        <v>0</v>
      </c>
      <c r="Y67" s="46">
        <f t="shared" si="43"/>
        <v>0</v>
      </c>
      <c r="Z67" s="40" t="str">
        <f>IF(B67&lt;&gt;"",Y67+Z66,"")</f>
        <v/>
      </c>
      <c r="AA67" s="59" t="str">
        <f t="shared" si="48"/>
        <v/>
      </c>
      <c r="AB67" s="59" t="str">
        <f t="shared" si="49"/>
        <v/>
      </c>
      <c r="AC67" s="41">
        <v>63</v>
      </c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109"/>
      <c r="AO67" s="70"/>
      <c r="AP67" s="71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4"/>
      <c r="BB67" s="79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</row>
    <row r="68" spans="1:93">
      <c r="A68" s="86">
        <v>64</v>
      </c>
      <c r="B68" s="84"/>
      <c r="C68" s="33">
        <f t="shared" si="51"/>
        <v>0</v>
      </c>
      <c r="D68" s="33">
        <f t="shared" ref="D68:D80" si="53">VLOOKUP(B68,$BI$107:$BQ$144,9,0)</f>
        <v>0</v>
      </c>
      <c r="E68" s="33">
        <f t="shared" si="44"/>
        <v>0</v>
      </c>
      <c r="F68" t="str">
        <f t="shared" si="28"/>
        <v>BR</v>
      </c>
      <c r="G68" s="36" t="str">
        <f t="shared" si="29"/>
        <v/>
      </c>
      <c r="H68" s="34" t="str">
        <f t="shared" si="30"/>
        <v/>
      </c>
      <c r="I68" s="85" t="str">
        <f t="shared" si="45"/>
        <v/>
      </c>
      <c r="K68" s="36" t="str">
        <f t="shared" si="31"/>
        <v/>
      </c>
      <c r="L68" s="37">
        <f t="shared" si="32"/>
        <v>0</v>
      </c>
      <c r="M68" t="str">
        <f t="shared" si="33"/>
        <v>OE</v>
      </c>
      <c r="N68" s="36" t="str">
        <f t="shared" si="34"/>
        <v/>
      </c>
      <c r="O68" s="34" t="str">
        <f t="shared" si="35"/>
        <v/>
      </c>
      <c r="P68" s="85" t="str">
        <f t="shared" si="46"/>
        <v/>
      </c>
      <c r="Q68" s="36" t="b">
        <f t="shared" si="36"/>
        <v>0</v>
      </c>
      <c r="R68" s="37">
        <f t="shared" si="37"/>
        <v>0</v>
      </c>
      <c r="S68" t="str">
        <f t="shared" si="38"/>
        <v>OE</v>
      </c>
      <c r="T68" s="36" t="str">
        <f t="shared" si="39"/>
        <v/>
      </c>
      <c r="U68" s="34" t="str">
        <f t="shared" si="40"/>
        <v/>
      </c>
      <c r="V68" s="85" t="str">
        <f t="shared" si="47"/>
        <v/>
      </c>
      <c r="W68" s="36" t="b">
        <f t="shared" si="41"/>
        <v>0</v>
      </c>
      <c r="X68" s="37">
        <f t="shared" si="42"/>
        <v>0</v>
      </c>
      <c r="Y68" s="46">
        <f t="shared" si="43"/>
        <v>0</v>
      </c>
      <c r="Z68" s="40" t="str">
        <f>IF(B68&lt;&gt;"",Y68+Z67,"")</f>
        <v/>
      </c>
      <c r="AA68" s="59" t="str">
        <f t="shared" si="48"/>
        <v/>
      </c>
      <c r="AB68" s="59" t="str">
        <f t="shared" si="49"/>
        <v/>
      </c>
      <c r="AC68" s="41">
        <v>64</v>
      </c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109"/>
      <c r="AO68" s="70"/>
      <c r="AP68" s="71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74"/>
      <c r="BB68" s="79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</row>
    <row r="69" spans="1:93">
      <c r="A69" s="86">
        <v>65</v>
      </c>
      <c r="B69" s="84"/>
      <c r="C69" s="33">
        <f t="shared" si="51"/>
        <v>0</v>
      </c>
      <c r="D69" s="33">
        <f t="shared" si="53"/>
        <v>0</v>
      </c>
      <c r="E69" s="33">
        <f t="shared" si="44"/>
        <v>0</v>
      </c>
      <c r="F69" t="str">
        <f t="shared" si="28"/>
        <v>BR</v>
      </c>
      <c r="G69" s="36" t="str">
        <f t="shared" si="29"/>
        <v/>
      </c>
      <c r="H69" s="34" t="str">
        <f t="shared" si="30"/>
        <v/>
      </c>
      <c r="I69" s="85" t="str">
        <f t="shared" si="45"/>
        <v/>
      </c>
      <c r="K69" s="36" t="str">
        <f t="shared" si="31"/>
        <v/>
      </c>
      <c r="L69" s="37">
        <f t="shared" si="32"/>
        <v>0</v>
      </c>
      <c r="M69" t="str">
        <f t="shared" si="33"/>
        <v>OE</v>
      </c>
      <c r="N69" s="36" t="str">
        <f t="shared" si="34"/>
        <v/>
      </c>
      <c r="O69" s="34" t="str">
        <f t="shared" si="35"/>
        <v/>
      </c>
      <c r="P69" s="85" t="str">
        <f t="shared" si="46"/>
        <v/>
      </c>
      <c r="Q69" s="36" t="b">
        <f t="shared" si="36"/>
        <v>0</v>
      </c>
      <c r="R69" s="37">
        <f t="shared" si="37"/>
        <v>0</v>
      </c>
      <c r="S69" t="str">
        <f t="shared" si="38"/>
        <v>OE</v>
      </c>
      <c r="T69" s="36" t="str">
        <f t="shared" si="39"/>
        <v/>
      </c>
      <c r="U69" s="34" t="str">
        <f t="shared" si="40"/>
        <v/>
      </c>
      <c r="V69" s="85" t="str">
        <f t="shared" si="47"/>
        <v/>
      </c>
      <c r="W69" s="36" t="b">
        <f t="shared" si="41"/>
        <v>0</v>
      </c>
      <c r="X69" s="37">
        <f t="shared" si="42"/>
        <v>0</v>
      </c>
      <c r="Y69" s="46">
        <f t="shared" si="43"/>
        <v>0</v>
      </c>
      <c r="Z69" s="40" t="str">
        <f>IF(B69&lt;&gt;"",Y69+Z68,"")</f>
        <v/>
      </c>
      <c r="AA69" s="59" t="str">
        <f t="shared" si="48"/>
        <v/>
      </c>
      <c r="AB69" s="59" t="str">
        <f t="shared" si="49"/>
        <v/>
      </c>
      <c r="AC69" s="41">
        <v>65</v>
      </c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109"/>
      <c r="AO69" s="70"/>
      <c r="AP69" s="71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4"/>
      <c r="BB69" s="7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</row>
    <row r="70" spans="1:93">
      <c r="A70" s="86">
        <v>66</v>
      </c>
      <c r="B70" s="84"/>
      <c r="C70" s="33">
        <f t="shared" si="51"/>
        <v>0</v>
      </c>
      <c r="D70" s="33">
        <f t="shared" si="53"/>
        <v>0</v>
      </c>
      <c r="E70" s="33">
        <f t="shared" si="44"/>
        <v>0</v>
      </c>
      <c r="F70" t="str">
        <f t="shared" ref="F70:F133" si="54">IF(B70=0,"BR",C69&amp;C70)</f>
        <v>BR</v>
      </c>
      <c r="G70" s="36" t="str">
        <f t="shared" ref="G70:G133" si="55">IF(I69="","",IF(B70=0,"L",IF(C70=I69,"W","L")))</f>
        <v/>
      </c>
      <c r="H70" s="34" t="str">
        <f t="shared" si="30"/>
        <v/>
      </c>
      <c r="I70" s="85" t="str">
        <f t="shared" si="45"/>
        <v/>
      </c>
      <c r="K70" s="36" t="str">
        <f t="shared" si="31"/>
        <v/>
      </c>
      <c r="L70" s="37">
        <f t="shared" si="32"/>
        <v>0</v>
      </c>
      <c r="M70" t="str">
        <f t="shared" si="33"/>
        <v>OE</v>
      </c>
      <c r="N70" s="36" t="str">
        <f t="shared" si="34"/>
        <v/>
      </c>
      <c r="O70" s="34" t="str">
        <f t="shared" si="35"/>
        <v/>
      </c>
      <c r="P70" s="85" t="str">
        <f t="shared" si="46"/>
        <v/>
      </c>
      <c r="Q70" s="36" t="b">
        <f t="shared" si="36"/>
        <v>0</v>
      </c>
      <c r="R70" s="37">
        <f t="shared" si="37"/>
        <v>0</v>
      </c>
      <c r="S70" t="str">
        <f t="shared" si="38"/>
        <v>OE</v>
      </c>
      <c r="T70" s="36" t="str">
        <f t="shared" si="39"/>
        <v/>
      </c>
      <c r="U70" s="34" t="str">
        <f t="shared" si="40"/>
        <v/>
      </c>
      <c r="V70" s="85" t="str">
        <f t="shared" si="47"/>
        <v/>
      </c>
      <c r="W70" s="36" t="b">
        <f t="shared" si="41"/>
        <v>0</v>
      </c>
      <c r="X70" s="37">
        <f t="shared" si="42"/>
        <v>0</v>
      </c>
      <c r="Y70" s="46">
        <f t="shared" si="43"/>
        <v>0</v>
      </c>
      <c r="Z70" s="40" t="str">
        <f>IF(B70&lt;&gt;"",Y70+Z69,"")</f>
        <v/>
      </c>
      <c r="AA70" s="59" t="str">
        <f t="shared" si="48"/>
        <v/>
      </c>
      <c r="AB70" s="59" t="str">
        <f t="shared" si="49"/>
        <v/>
      </c>
      <c r="AC70" s="41">
        <v>66</v>
      </c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109"/>
      <c r="AO70" s="70"/>
      <c r="AP70" s="71"/>
      <c r="AQ70" s="73"/>
      <c r="AR70" s="73"/>
      <c r="AS70" s="73"/>
      <c r="AT70" s="73"/>
      <c r="AU70" s="70"/>
      <c r="AV70" s="73"/>
      <c r="AW70" s="70"/>
      <c r="AX70" s="73"/>
      <c r="AY70" s="73"/>
      <c r="AZ70" s="73"/>
      <c r="BA70" s="74"/>
      <c r="BB70" s="79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</row>
    <row r="71" spans="1:93">
      <c r="A71" s="86">
        <v>67</v>
      </c>
      <c r="B71" s="84"/>
      <c r="C71" s="33">
        <f t="shared" si="51"/>
        <v>0</v>
      </c>
      <c r="D71" s="33">
        <f t="shared" si="53"/>
        <v>0</v>
      </c>
      <c r="E71" s="33">
        <f t="shared" si="44"/>
        <v>0</v>
      </c>
      <c r="F71" t="str">
        <f t="shared" si="54"/>
        <v>BR</v>
      </c>
      <c r="G71" s="36" t="str">
        <f t="shared" si="55"/>
        <v/>
      </c>
      <c r="H71" s="34" t="str">
        <f t="shared" ref="H71:H134" si="56">IF(B71&lt;&gt;"",VLOOKUP(K71,$AX$5:$AY$29,2),"")</f>
        <v/>
      </c>
      <c r="I71" s="85" t="str">
        <f t="shared" si="45"/>
        <v/>
      </c>
      <c r="K71" s="36" t="str">
        <f t="shared" ref="K71:K134" si="57">IF(B71&lt;&gt;"",IF(K70=2,1,IF(G71="L",K70+1,1)),"")</f>
        <v/>
      </c>
      <c r="L71" s="37">
        <f t="shared" ref="L71:L134" si="58">IF(I70&lt;&gt;"",IF(G71="W",(1*K70),(-1*K70)),0)</f>
        <v>0</v>
      </c>
      <c r="M71" t="str">
        <f t="shared" ref="M71:M134" si="59">IF(B71=0,"OE",D70&amp;D71)</f>
        <v>OE</v>
      </c>
      <c r="N71" s="36" t="str">
        <f t="shared" ref="N71:N134" si="60">IF(P70="","",IF(B71=0,"L",IF(D71=P70,"W","L")))</f>
        <v/>
      </c>
      <c r="O71" s="34" t="str">
        <f t="shared" ref="O71:O134" si="61">IF(B71&lt;&gt;"",VLOOKUP(Q71,$AX$5:$AZ$29,2),"")</f>
        <v/>
      </c>
      <c r="P71" s="85" t="str">
        <f t="shared" si="46"/>
        <v/>
      </c>
      <c r="Q71" s="36" t="b">
        <f t="shared" ref="Q71:Q134" si="62">IF(B71&lt;&gt;"",IF(Q70=2,1,IF(N71="L",Q70+1,1)))</f>
        <v>0</v>
      </c>
      <c r="R71" s="37">
        <f t="shared" ref="R71:R134" si="63">IF(P70&lt;&gt;"",IF(N71="W",(1*Q70),(-1*Q70)),0)</f>
        <v>0</v>
      </c>
      <c r="S71" t="str">
        <f t="shared" ref="S71:S134" si="64">IF(B71=0,"OE",E70&amp;E71)</f>
        <v>OE</v>
      </c>
      <c r="T71" s="36" t="str">
        <f t="shared" ref="T71:T134" si="65">IF(V70="","",IF(H71=0,"L",IF(E71=V70,"W","L")))</f>
        <v/>
      </c>
      <c r="U71" s="34" t="str">
        <f t="shared" ref="U71:U134" si="66">IF(H71&lt;&gt;"",VLOOKUP(W71,$AX$5:$AZ$29,2),"")</f>
        <v/>
      </c>
      <c r="V71" s="85" t="str">
        <f t="shared" si="47"/>
        <v/>
      </c>
      <c r="W71" s="36" t="b">
        <f t="shared" ref="W71:W134" si="67">IF(H71&lt;&gt;"",IF(W70=2,1,IF(T71="L",W70+1,1)))</f>
        <v>0</v>
      </c>
      <c r="X71" s="37">
        <f t="shared" ref="X71:X134" si="68">IF(V70&lt;&gt;"",IF(T71="W",(1*W70),(-1*W70)),0)</f>
        <v>0</v>
      </c>
      <c r="Y71" s="46">
        <f t="shared" ref="Y71:Y102" si="69">IF(B71&lt;&gt;"",IF(Z70&gt;=$AR$5,0,IF(Z70&lt;=$AR$6,0,SUM(L71+R71+X71))),0)</f>
        <v>0</v>
      </c>
      <c r="Z71" s="40" t="str">
        <f>IF(B71&lt;&gt;"",Y71+Z70,"")</f>
        <v/>
      </c>
      <c r="AA71" s="59" t="str">
        <f t="shared" si="48"/>
        <v/>
      </c>
      <c r="AB71" s="59" t="str">
        <f t="shared" si="49"/>
        <v/>
      </c>
      <c r="AC71" s="41">
        <v>67</v>
      </c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109"/>
      <c r="AO71" s="70"/>
      <c r="AP71" s="71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74"/>
      <c r="BB71" s="79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</row>
    <row r="72" spans="1:93">
      <c r="A72" s="86">
        <v>68</v>
      </c>
      <c r="B72" s="84"/>
      <c r="C72" s="33">
        <f t="shared" si="51"/>
        <v>0</v>
      </c>
      <c r="D72" s="33">
        <f t="shared" si="53"/>
        <v>0</v>
      </c>
      <c r="E72" s="33">
        <f t="shared" si="44"/>
        <v>0</v>
      </c>
      <c r="F72" t="str">
        <f t="shared" si="54"/>
        <v>BR</v>
      </c>
      <c r="G72" s="36" t="str">
        <f t="shared" si="55"/>
        <v/>
      </c>
      <c r="H72" s="34" t="str">
        <f t="shared" si="56"/>
        <v/>
      </c>
      <c r="I72" s="85" t="str">
        <f t="shared" si="45"/>
        <v/>
      </c>
      <c r="K72" s="36" t="str">
        <f t="shared" si="57"/>
        <v/>
      </c>
      <c r="L72" s="37">
        <f t="shared" si="58"/>
        <v>0</v>
      </c>
      <c r="M72" t="str">
        <f t="shared" si="59"/>
        <v>OE</v>
      </c>
      <c r="N72" s="36" t="str">
        <f t="shared" si="60"/>
        <v/>
      </c>
      <c r="O72" s="34" t="str">
        <f t="shared" si="61"/>
        <v/>
      </c>
      <c r="P72" s="85" t="str">
        <f t="shared" si="46"/>
        <v/>
      </c>
      <c r="Q72" s="36" t="b">
        <f t="shared" si="62"/>
        <v>0</v>
      </c>
      <c r="R72" s="37">
        <f t="shared" si="63"/>
        <v>0</v>
      </c>
      <c r="S72" t="str">
        <f t="shared" si="64"/>
        <v>OE</v>
      </c>
      <c r="T72" s="36" t="str">
        <f t="shared" si="65"/>
        <v/>
      </c>
      <c r="U72" s="34" t="str">
        <f t="shared" si="66"/>
        <v/>
      </c>
      <c r="V72" s="85" t="str">
        <f t="shared" si="47"/>
        <v/>
      </c>
      <c r="W72" s="36" t="b">
        <f t="shared" si="67"/>
        <v>0</v>
      </c>
      <c r="X72" s="37">
        <f t="shared" si="68"/>
        <v>0</v>
      </c>
      <c r="Y72" s="46">
        <f t="shared" si="69"/>
        <v>0</v>
      </c>
      <c r="Z72" s="40" t="str">
        <f>IF(B72&lt;&gt;"",Y72+Z71,"")</f>
        <v/>
      </c>
      <c r="AA72" s="59" t="str">
        <f t="shared" si="48"/>
        <v/>
      </c>
      <c r="AB72" s="59" t="str">
        <f t="shared" si="49"/>
        <v/>
      </c>
      <c r="AC72" s="41">
        <v>68</v>
      </c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109"/>
      <c r="AO72" s="70"/>
      <c r="AP72" s="71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4"/>
      <c r="BB72" s="79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</row>
    <row r="73" spans="1:93">
      <c r="A73" s="86">
        <v>69</v>
      </c>
      <c r="B73" s="84"/>
      <c r="C73" s="33">
        <f t="shared" si="51"/>
        <v>0</v>
      </c>
      <c r="D73" s="33">
        <f t="shared" si="53"/>
        <v>0</v>
      </c>
      <c r="E73" s="33">
        <f t="shared" si="44"/>
        <v>0</v>
      </c>
      <c r="F73" t="str">
        <f t="shared" si="54"/>
        <v>BR</v>
      </c>
      <c r="G73" s="36" t="str">
        <f t="shared" si="55"/>
        <v/>
      </c>
      <c r="H73" s="34" t="str">
        <f t="shared" si="56"/>
        <v/>
      </c>
      <c r="I73" s="85" t="str">
        <f t="shared" ref="I73:I136" si="70">IF(B73&lt;&gt;"",IF(Z72&gt;=$AR$5,"",IF(Z72&lt;=$AR$6,"",IF(AND(G72="L",G73="L"),"",IF(G73="W","",IF(AND(G73="L",I71=""),I72,IF(AND(F71="RR",F72="RR"),"B",IF(AND(F71="BB",F72="BB"),"R",""))))))),"")</f>
        <v/>
      </c>
      <c r="K73" s="36" t="str">
        <f t="shared" si="57"/>
        <v/>
      </c>
      <c r="L73" s="37">
        <f t="shared" si="58"/>
        <v>0</v>
      </c>
      <c r="M73" t="str">
        <f t="shared" si="59"/>
        <v>OE</v>
      </c>
      <c r="N73" s="36" t="str">
        <f t="shared" si="60"/>
        <v/>
      </c>
      <c r="O73" s="34" t="str">
        <f t="shared" si="61"/>
        <v/>
      </c>
      <c r="P73" s="85" t="str">
        <f t="shared" ref="P73:P136" si="71">IF(B73&lt;&gt;"",IF(OR($Z$7&gt;=$AR$5,$Z$7&lt;=$AR$6),"",IF(N73="W","",IF(AND(N72="L",N73="L"),"",IF(AND(N73="L",P71=""),P72,IF(AND(M71="EE",M72="EE"),"O",IF(AND(M71="OO",M72="OO"),"E","")))))),"")</f>
        <v/>
      </c>
      <c r="Q73" s="36" t="b">
        <f t="shared" si="62"/>
        <v>0</v>
      </c>
      <c r="R73" s="37">
        <f t="shared" si="63"/>
        <v>0</v>
      </c>
      <c r="S73" t="str">
        <f t="shared" si="64"/>
        <v>OE</v>
      </c>
      <c r="T73" s="36" t="str">
        <f t="shared" si="65"/>
        <v/>
      </c>
      <c r="U73" s="34" t="str">
        <f t="shared" si="66"/>
        <v/>
      </c>
      <c r="V73" s="85" t="str">
        <f t="shared" ref="V73:V136" si="72">IF(B73&lt;&gt;"",IF(OR($Z$7&gt;=$AR$5,$Z$7&lt;=$AR$6),"",IF(T73="W","",IF(AND(T72="L",T73="L"),"",IF(AND(T73="L",V71=""),V72,IF(AND(S71="HH",S72="HH"),"L",IF(AND(S71="LL",S72="LL"),"H","")))))),"")</f>
        <v/>
      </c>
      <c r="W73" s="36" t="b">
        <f t="shared" si="67"/>
        <v>0</v>
      </c>
      <c r="X73" s="37">
        <f t="shared" si="68"/>
        <v>0</v>
      </c>
      <c r="Y73" s="46">
        <f t="shared" si="69"/>
        <v>0</v>
      </c>
      <c r="Z73" s="40" t="str">
        <f>IF(B73&lt;&gt;"",Y73+Z72,"")</f>
        <v/>
      </c>
      <c r="AA73" s="59" t="str">
        <f t="shared" si="48"/>
        <v/>
      </c>
      <c r="AB73" s="59" t="str">
        <f t="shared" si="49"/>
        <v/>
      </c>
      <c r="AC73" s="41">
        <v>69</v>
      </c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109"/>
      <c r="AO73" s="70"/>
      <c r="AP73" s="71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4"/>
      <c r="BB73" s="79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</row>
    <row r="74" spans="1:93">
      <c r="A74" s="86">
        <v>70</v>
      </c>
      <c r="B74" s="84"/>
      <c r="C74" s="33">
        <f t="shared" si="51"/>
        <v>0</v>
      </c>
      <c r="D74" s="33">
        <f t="shared" si="53"/>
        <v>0</v>
      </c>
      <c r="E74" s="33">
        <f t="shared" si="44"/>
        <v>0</v>
      </c>
      <c r="F74" t="str">
        <f t="shared" si="54"/>
        <v>BR</v>
      </c>
      <c r="G74" s="36" t="str">
        <f t="shared" si="55"/>
        <v/>
      </c>
      <c r="H74" s="34" t="str">
        <f t="shared" si="56"/>
        <v/>
      </c>
      <c r="I74" s="85" t="str">
        <f t="shared" si="70"/>
        <v/>
      </c>
      <c r="K74" s="36" t="str">
        <f t="shared" si="57"/>
        <v/>
      </c>
      <c r="L74" s="37">
        <f t="shared" si="58"/>
        <v>0</v>
      </c>
      <c r="M74" t="str">
        <f t="shared" si="59"/>
        <v>OE</v>
      </c>
      <c r="N74" s="36" t="str">
        <f t="shared" si="60"/>
        <v/>
      </c>
      <c r="O74" s="34" t="str">
        <f t="shared" si="61"/>
        <v/>
      </c>
      <c r="P74" s="85" t="str">
        <f t="shared" si="71"/>
        <v/>
      </c>
      <c r="Q74" s="36" t="b">
        <f t="shared" si="62"/>
        <v>0</v>
      </c>
      <c r="R74" s="37">
        <f t="shared" si="63"/>
        <v>0</v>
      </c>
      <c r="S74" t="str">
        <f t="shared" si="64"/>
        <v>OE</v>
      </c>
      <c r="T74" s="36" t="str">
        <f t="shared" si="65"/>
        <v/>
      </c>
      <c r="U74" s="34" t="str">
        <f t="shared" si="66"/>
        <v/>
      </c>
      <c r="V74" s="85" t="str">
        <f t="shared" si="72"/>
        <v/>
      </c>
      <c r="W74" s="36" t="b">
        <f t="shared" si="67"/>
        <v>0</v>
      </c>
      <c r="X74" s="37">
        <f t="shared" si="68"/>
        <v>0</v>
      </c>
      <c r="Y74" s="46">
        <f t="shared" si="69"/>
        <v>0</v>
      </c>
      <c r="Z74" s="40" t="str">
        <f>IF(B74&lt;&gt;"",Y74+Z73,"")</f>
        <v/>
      </c>
      <c r="AA74" s="59" t="str">
        <f t="shared" ref="AA74:AA137" si="73">IF(B74&lt;&gt;"",IF(AA73&lt;&gt;"",AA73,IF(Z74&gt;=$AR$5,"Profit Target","")),"")</f>
        <v/>
      </c>
      <c r="AB74" s="59" t="str">
        <f t="shared" ref="AB74:AB137" si="74">IF(B74&lt;&gt;"",IF(AB73&lt;&gt;"",AB73,IF(Z74&lt;=$AR$6,"Stop Loss","")),"")</f>
        <v/>
      </c>
      <c r="AC74" s="41">
        <v>70</v>
      </c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109"/>
      <c r="AO74" s="70"/>
      <c r="AP74" s="71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4"/>
      <c r="BB74" s="79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</row>
    <row r="75" spans="1:93">
      <c r="A75" s="86">
        <v>71</v>
      </c>
      <c r="B75" s="84"/>
      <c r="C75" s="33">
        <f t="shared" si="51"/>
        <v>0</v>
      </c>
      <c r="D75" s="33">
        <f t="shared" si="53"/>
        <v>0</v>
      </c>
      <c r="E75" s="33">
        <f t="shared" si="44"/>
        <v>0</v>
      </c>
      <c r="F75" t="str">
        <f t="shared" si="54"/>
        <v>BR</v>
      </c>
      <c r="G75" s="36" t="str">
        <f t="shared" si="55"/>
        <v/>
      </c>
      <c r="H75" s="34" t="str">
        <f t="shared" si="56"/>
        <v/>
      </c>
      <c r="I75" s="85" t="str">
        <f t="shared" si="70"/>
        <v/>
      </c>
      <c r="K75" s="36" t="str">
        <f t="shared" si="57"/>
        <v/>
      </c>
      <c r="L75" s="37">
        <f t="shared" si="58"/>
        <v>0</v>
      </c>
      <c r="M75" t="str">
        <f t="shared" si="59"/>
        <v>OE</v>
      </c>
      <c r="N75" s="36" t="str">
        <f t="shared" si="60"/>
        <v/>
      </c>
      <c r="O75" s="34" t="str">
        <f t="shared" si="61"/>
        <v/>
      </c>
      <c r="P75" s="85" t="str">
        <f t="shared" si="71"/>
        <v/>
      </c>
      <c r="Q75" s="36" t="b">
        <f t="shared" si="62"/>
        <v>0</v>
      </c>
      <c r="R75" s="37">
        <f t="shared" si="63"/>
        <v>0</v>
      </c>
      <c r="S75" t="str">
        <f t="shared" si="64"/>
        <v>OE</v>
      </c>
      <c r="T75" s="36" t="str">
        <f t="shared" si="65"/>
        <v/>
      </c>
      <c r="U75" s="34" t="str">
        <f t="shared" si="66"/>
        <v/>
      </c>
      <c r="V75" s="85" t="str">
        <f t="shared" si="72"/>
        <v/>
      </c>
      <c r="W75" s="36" t="b">
        <f t="shared" si="67"/>
        <v>0</v>
      </c>
      <c r="X75" s="37">
        <f t="shared" si="68"/>
        <v>0</v>
      </c>
      <c r="Y75" s="46">
        <f t="shared" si="69"/>
        <v>0</v>
      </c>
      <c r="Z75" s="40" t="str">
        <f>IF(B75&lt;&gt;"",Y75+Z74,"")</f>
        <v/>
      </c>
      <c r="AA75" s="59" t="str">
        <f t="shared" si="73"/>
        <v/>
      </c>
      <c r="AB75" s="59" t="str">
        <f t="shared" si="74"/>
        <v/>
      </c>
      <c r="AC75" s="41">
        <v>71</v>
      </c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109"/>
      <c r="AO75" s="70"/>
      <c r="AP75" s="71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4"/>
      <c r="BB75" s="79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</row>
    <row r="76" spans="1:93">
      <c r="A76" s="86">
        <v>72</v>
      </c>
      <c r="B76" s="84"/>
      <c r="C76" s="33">
        <f t="shared" si="51"/>
        <v>0</v>
      </c>
      <c r="D76" s="33">
        <f t="shared" si="53"/>
        <v>0</v>
      </c>
      <c r="E76" s="33">
        <f t="shared" si="44"/>
        <v>0</v>
      </c>
      <c r="F76" t="str">
        <f t="shared" si="54"/>
        <v>BR</v>
      </c>
      <c r="G76" s="36" t="str">
        <f t="shared" si="55"/>
        <v/>
      </c>
      <c r="H76" s="34" t="str">
        <f t="shared" si="56"/>
        <v/>
      </c>
      <c r="I76" s="85" t="str">
        <f t="shared" si="70"/>
        <v/>
      </c>
      <c r="K76" s="36" t="str">
        <f t="shared" si="57"/>
        <v/>
      </c>
      <c r="L76" s="37">
        <f t="shared" si="58"/>
        <v>0</v>
      </c>
      <c r="M76" t="str">
        <f t="shared" si="59"/>
        <v>OE</v>
      </c>
      <c r="N76" s="36" t="str">
        <f t="shared" si="60"/>
        <v/>
      </c>
      <c r="O76" s="34" t="str">
        <f t="shared" si="61"/>
        <v/>
      </c>
      <c r="P76" s="85" t="str">
        <f t="shared" si="71"/>
        <v/>
      </c>
      <c r="Q76" s="36" t="b">
        <f t="shared" si="62"/>
        <v>0</v>
      </c>
      <c r="R76" s="37">
        <f t="shared" si="63"/>
        <v>0</v>
      </c>
      <c r="S76" t="str">
        <f t="shared" si="64"/>
        <v>OE</v>
      </c>
      <c r="T76" s="36" t="str">
        <f t="shared" si="65"/>
        <v/>
      </c>
      <c r="U76" s="34" t="str">
        <f t="shared" si="66"/>
        <v/>
      </c>
      <c r="V76" s="85" t="str">
        <f t="shared" si="72"/>
        <v/>
      </c>
      <c r="W76" s="36" t="b">
        <f t="shared" si="67"/>
        <v>0</v>
      </c>
      <c r="X76" s="37">
        <f t="shared" si="68"/>
        <v>0</v>
      </c>
      <c r="Y76" s="46">
        <f t="shared" si="69"/>
        <v>0</v>
      </c>
      <c r="Z76" s="40" t="str">
        <f>IF(B76&lt;&gt;"",Y76+Z75,"")</f>
        <v/>
      </c>
      <c r="AA76" s="59" t="str">
        <f t="shared" si="73"/>
        <v/>
      </c>
      <c r="AB76" s="59" t="str">
        <f t="shared" si="74"/>
        <v/>
      </c>
      <c r="AC76" s="41">
        <v>72</v>
      </c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109"/>
      <c r="AO76" s="70"/>
      <c r="AP76" s="71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4"/>
      <c r="BB76" s="79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</row>
    <row r="77" spans="1:93">
      <c r="A77" s="86">
        <v>73</v>
      </c>
      <c r="B77" s="84"/>
      <c r="C77" s="33">
        <f t="shared" si="51"/>
        <v>0</v>
      </c>
      <c r="D77" s="33">
        <f t="shared" si="53"/>
        <v>0</v>
      </c>
      <c r="E77" s="33">
        <f t="shared" si="44"/>
        <v>0</v>
      </c>
      <c r="F77" t="str">
        <f t="shared" si="54"/>
        <v>BR</v>
      </c>
      <c r="G77" s="36" t="str">
        <f t="shared" si="55"/>
        <v/>
      </c>
      <c r="H77" s="34" t="str">
        <f t="shared" si="56"/>
        <v/>
      </c>
      <c r="I77" s="85" t="str">
        <f t="shared" si="70"/>
        <v/>
      </c>
      <c r="K77" s="36" t="str">
        <f t="shared" si="57"/>
        <v/>
      </c>
      <c r="L77" s="37">
        <f t="shared" si="58"/>
        <v>0</v>
      </c>
      <c r="M77" t="str">
        <f t="shared" si="59"/>
        <v>OE</v>
      </c>
      <c r="N77" s="36" t="str">
        <f t="shared" si="60"/>
        <v/>
      </c>
      <c r="O77" s="34" t="str">
        <f t="shared" si="61"/>
        <v/>
      </c>
      <c r="P77" s="85" t="str">
        <f t="shared" si="71"/>
        <v/>
      </c>
      <c r="Q77" s="36" t="b">
        <f t="shared" si="62"/>
        <v>0</v>
      </c>
      <c r="R77" s="37">
        <f t="shared" si="63"/>
        <v>0</v>
      </c>
      <c r="S77" t="str">
        <f t="shared" si="64"/>
        <v>OE</v>
      </c>
      <c r="T77" s="36" t="str">
        <f t="shared" si="65"/>
        <v/>
      </c>
      <c r="U77" s="34" t="str">
        <f t="shared" si="66"/>
        <v/>
      </c>
      <c r="V77" s="85" t="str">
        <f t="shared" si="72"/>
        <v/>
      </c>
      <c r="W77" s="36" t="b">
        <f t="shared" si="67"/>
        <v>0</v>
      </c>
      <c r="X77" s="37">
        <f t="shared" si="68"/>
        <v>0</v>
      </c>
      <c r="Y77" s="46">
        <f t="shared" si="69"/>
        <v>0</v>
      </c>
      <c r="Z77" s="40" t="str">
        <f>IF(B77&lt;&gt;"",Y77+Z76,"")</f>
        <v/>
      </c>
      <c r="AA77" s="59" t="str">
        <f t="shared" si="73"/>
        <v/>
      </c>
      <c r="AB77" s="59" t="str">
        <f t="shared" si="74"/>
        <v/>
      </c>
      <c r="AC77" s="41">
        <v>73</v>
      </c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109"/>
      <c r="AO77" s="70"/>
      <c r="AP77" s="71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4"/>
      <c r="BB77" s="79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</row>
    <row r="78" spans="1:93">
      <c r="A78" s="86">
        <v>74</v>
      </c>
      <c r="B78" s="84"/>
      <c r="C78" s="33">
        <f t="shared" si="51"/>
        <v>0</v>
      </c>
      <c r="D78" s="33">
        <f t="shared" si="53"/>
        <v>0</v>
      </c>
      <c r="E78" s="33">
        <f t="shared" si="44"/>
        <v>0</v>
      </c>
      <c r="F78" t="str">
        <f t="shared" si="54"/>
        <v>BR</v>
      </c>
      <c r="G78" s="36" t="str">
        <f t="shared" si="55"/>
        <v/>
      </c>
      <c r="H78" s="34" t="str">
        <f t="shared" si="56"/>
        <v/>
      </c>
      <c r="I78" s="85" t="str">
        <f t="shared" si="70"/>
        <v/>
      </c>
      <c r="K78" s="36" t="str">
        <f t="shared" si="57"/>
        <v/>
      </c>
      <c r="L78" s="37">
        <f t="shared" si="58"/>
        <v>0</v>
      </c>
      <c r="M78" t="str">
        <f t="shared" si="59"/>
        <v>OE</v>
      </c>
      <c r="N78" s="36" t="str">
        <f t="shared" si="60"/>
        <v/>
      </c>
      <c r="O78" s="34" t="str">
        <f t="shared" si="61"/>
        <v/>
      </c>
      <c r="P78" s="85" t="str">
        <f t="shared" si="71"/>
        <v/>
      </c>
      <c r="Q78" s="36" t="b">
        <f t="shared" si="62"/>
        <v>0</v>
      </c>
      <c r="R78" s="37">
        <f t="shared" si="63"/>
        <v>0</v>
      </c>
      <c r="S78" t="str">
        <f t="shared" si="64"/>
        <v>OE</v>
      </c>
      <c r="T78" s="36" t="str">
        <f t="shared" si="65"/>
        <v/>
      </c>
      <c r="U78" s="34" t="str">
        <f t="shared" si="66"/>
        <v/>
      </c>
      <c r="V78" s="85" t="str">
        <f t="shared" si="72"/>
        <v/>
      </c>
      <c r="W78" s="36" t="b">
        <f t="shared" si="67"/>
        <v>0</v>
      </c>
      <c r="X78" s="37">
        <f t="shared" si="68"/>
        <v>0</v>
      </c>
      <c r="Y78" s="46">
        <f t="shared" si="69"/>
        <v>0</v>
      </c>
      <c r="Z78" s="40" t="str">
        <f>IF(B78&lt;&gt;"",Y78+Z77,"")</f>
        <v/>
      </c>
      <c r="AA78" s="59" t="str">
        <f t="shared" si="73"/>
        <v/>
      </c>
      <c r="AB78" s="59" t="str">
        <f t="shared" si="74"/>
        <v/>
      </c>
      <c r="AC78" s="41">
        <v>74</v>
      </c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109"/>
      <c r="AO78" s="70"/>
      <c r="AP78" s="71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4"/>
      <c r="BB78" s="79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</row>
    <row r="79" spans="1:93">
      <c r="A79" s="86">
        <v>75</v>
      </c>
      <c r="B79" s="84"/>
      <c r="C79" s="33">
        <f t="shared" si="51"/>
        <v>0</v>
      </c>
      <c r="D79" s="33">
        <f t="shared" si="53"/>
        <v>0</v>
      </c>
      <c r="E79" s="33">
        <f t="shared" si="44"/>
        <v>0</v>
      </c>
      <c r="F79" t="str">
        <f t="shared" si="54"/>
        <v>BR</v>
      </c>
      <c r="G79" s="36" t="str">
        <f t="shared" si="55"/>
        <v/>
      </c>
      <c r="H79" s="34" t="str">
        <f t="shared" si="56"/>
        <v/>
      </c>
      <c r="I79" s="85" t="str">
        <f t="shared" si="70"/>
        <v/>
      </c>
      <c r="K79" s="36" t="str">
        <f t="shared" si="57"/>
        <v/>
      </c>
      <c r="L79" s="37">
        <f t="shared" si="58"/>
        <v>0</v>
      </c>
      <c r="M79" t="str">
        <f t="shared" si="59"/>
        <v>OE</v>
      </c>
      <c r="N79" s="36" t="str">
        <f t="shared" si="60"/>
        <v/>
      </c>
      <c r="O79" s="34" t="str">
        <f t="shared" si="61"/>
        <v/>
      </c>
      <c r="P79" s="85" t="str">
        <f t="shared" si="71"/>
        <v/>
      </c>
      <c r="Q79" s="36" t="b">
        <f t="shared" si="62"/>
        <v>0</v>
      </c>
      <c r="R79" s="37">
        <f t="shared" si="63"/>
        <v>0</v>
      </c>
      <c r="S79" t="str">
        <f t="shared" si="64"/>
        <v>OE</v>
      </c>
      <c r="T79" s="36" t="str">
        <f t="shared" si="65"/>
        <v/>
      </c>
      <c r="U79" s="34" t="str">
        <f t="shared" si="66"/>
        <v/>
      </c>
      <c r="V79" s="85" t="str">
        <f t="shared" si="72"/>
        <v/>
      </c>
      <c r="W79" s="36" t="b">
        <f t="shared" si="67"/>
        <v>0</v>
      </c>
      <c r="X79" s="37">
        <f t="shared" si="68"/>
        <v>0</v>
      </c>
      <c r="Y79" s="46">
        <f t="shared" si="69"/>
        <v>0</v>
      </c>
      <c r="Z79" s="40" t="str">
        <f>IF(B79&lt;&gt;"",Y79+Z78,"")</f>
        <v/>
      </c>
      <c r="AA79" s="59" t="str">
        <f t="shared" si="73"/>
        <v/>
      </c>
      <c r="AB79" s="59" t="str">
        <f t="shared" si="74"/>
        <v/>
      </c>
      <c r="AC79" s="41">
        <v>75</v>
      </c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109"/>
      <c r="AO79" s="70"/>
      <c r="AP79" s="71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4"/>
      <c r="BB79" s="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</row>
    <row r="80" spans="1:93">
      <c r="A80" s="86">
        <v>76</v>
      </c>
      <c r="B80" s="84"/>
      <c r="C80" s="33">
        <f t="shared" si="51"/>
        <v>0</v>
      </c>
      <c r="D80" s="33">
        <f t="shared" si="53"/>
        <v>0</v>
      </c>
      <c r="E80" s="33">
        <f t="shared" si="44"/>
        <v>0</v>
      </c>
      <c r="F80" t="str">
        <f t="shared" si="54"/>
        <v>BR</v>
      </c>
      <c r="G80" s="36" t="str">
        <f t="shared" si="55"/>
        <v/>
      </c>
      <c r="H80" s="34" t="str">
        <f t="shared" si="56"/>
        <v/>
      </c>
      <c r="I80" s="85" t="str">
        <f t="shared" si="70"/>
        <v/>
      </c>
      <c r="K80" s="36" t="str">
        <f t="shared" si="57"/>
        <v/>
      </c>
      <c r="L80" s="37">
        <f t="shared" si="58"/>
        <v>0</v>
      </c>
      <c r="M80" t="str">
        <f t="shared" si="59"/>
        <v>OE</v>
      </c>
      <c r="N80" s="36" t="str">
        <f t="shared" si="60"/>
        <v/>
      </c>
      <c r="O80" s="34" t="str">
        <f t="shared" si="61"/>
        <v/>
      </c>
      <c r="P80" s="85" t="str">
        <f t="shared" si="71"/>
        <v/>
      </c>
      <c r="Q80" s="36" t="b">
        <f t="shared" si="62"/>
        <v>0</v>
      </c>
      <c r="R80" s="37">
        <f t="shared" si="63"/>
        <v>0</v>
      </c>
      <c r="S80" t="str">
        <f t="shared" si="64"/>
        <v>OE</v>
      </c>
      <c r="T80" s="36" t="str">
        <f t="shared" si="65"/>
        <v/>
      </c>
      <c r="U80" s="34" t="str">
        <f t="shared" si="66"/>
        <v/>
      </c>
      <c r="V80" s="85" t="str">
        <f t="shared" si="72"/>
        <v/>
      </c>
      <c r="W80" s="36" t="b">
        <f t="shared" si="67"/>
        <v>0</v>
      </c>
      <c r="X80" s="37">
        <f t="shared" si="68"/>
        <v>0</v>
      </c>
      <c r="Y80" s="46">
        <f t="shared" si="69"/>
        <v>0</v>
      </c>
      <c r="Z80" s="40" t="str">
        <f>IF(B80&lt;&gt;"",Y80+Z79,"")</f>
        <v/>
      </c>
      <c r="AA80" s="59" t="str">
        <f t="shared" si="73"/>
        <v/>
      </c>
      <c r="AB80" s="59" t="str">
        <f t="shared" si="74"/>
        <v/>
      </c>
      <c r="AC80" s="41">
        <v>76</v>
      </c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109" t="str">
        <f>Z104</f>
        <v/>
      </c>
      <c r="AO80" s="70"/>
      <c r="AP80" s="71"/>
      <c r="AQ80" s="73"/>
      <c r="AR80" s="73"/>
      <c r="AS80" s="73"/>
      <c r="AT80" s="73"/>
      <c r="AU80" s="73"/>
      <c r="AV80" s="73"/>
      <c r="AW80" s="73"/>
      <c r="AX80" s="73"/>
      <c r="AY80" s="73"/>
      <c r="AZ80" s="73"/>
      <c r="BA80" s="74"/>
      <c r="BB80" s="79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</row>
    <row r="81" spans="1:93">
      <c r="A81" s="86">
        <v>77</v>
      </c>
      <c r="B81" s="84"/>
      <c r="C81" s="33">
        <f t="shared" si="51"/>
        <v>0</v>
      </c>
      <c r="D81" s="84">
        <f t="shared" ref="D81:D89" si="75">VLOOKUP(B81,$BI$107:$BQ$144,9,0)</f>
        <v>0</v>
      </c>
      <c r="E81" s="33">
        <f t="shared" si="44"/>
        <v>0</v>
      </c>
      <c r="F81" t="str">
        <f t="shared" si="54"/>
        <v>BR</v>
      </c>
      <c r="G81" s="36" t="str">
        <f t="shared" si="55"/>
        <v/>
      </c>
      <c r="H81" s="34" t="str">
        <f t="shared" si="56"/>
        <v/>
      </c>
      <c r="I81" s="85" t="str">
        <f t="shared" si="70"/>
        <v/>
      </c>
      <c r="K81" s="36" t="str">
        <f t="shared" si="57"/>
        <v/>
      </c>
      <c r="L81" s="37">
        <f t="shared" si="58"/>
        <v>0</v>
      </c>
      <c r="M81" t="str">
        <f t="shared" si="59"/>
        <v>OE</v>
      </c>
      <c r="N81" s="36" t="str">
        <f t="shared" si="60"/>
        <v/>
      </c>
      <c r="O81" s="34" t="str">
        <f t="shared" si="61"/>
        <v/>
      </c>
      <c r="P81" s="85" t="str">
        <f t="shared" si="71"/>
        <v/>
      </c>
      <c r="Q81" s="36" t="b">
        <f t="shared" si="62"/>
        <v>0</v>
      </c>
      <c r="R81" s="37">
        <f t="shared" si="63"/>
        <v>0</v>
      </c>
      <c r="S81" t="str">
        <f t="shared" si="64"/>
        <v>OE</v>
      </c>
      <c r="T81" s="36" t="str">
        <f t="shared" si="65"/>
        <v/>
      </c>
      <c r="U81" s="34" t="str">
        <f t="shared" si="66"/>
        <v/>
      </c>
      <c r="V81" s="85" t="str">
        <f t="shared" si="72"/>
        <v/>
      </c>
      <c r="W81" s="36" t="b">
        <f t="shared" si="67"/>
        <v>0</v>
      </c>
      <c r="X81" s="37">
        <f t="shared" si="68"/>
        <v>0</v>
      </c>
      <c r="Y81" s="46">
        <f t="shared" si="69"/>
        <v>0</v>
      </c>
      <c r="Z81" s="40" t="str">
        <f>IF(B81&lt;&gt;"",Y81+Z80,"")</f>
        <v/>
      </c>
      <c r="AA81" s="59" t="str">
        <f t="shared" si="73"/>
        <v/>
      </c>
      <c r="AB81" s="59" t="str">
        <f t="shared" si="74"/>
        <v/>
      </c>
      <c r="AC81" s="41">
        <v>77</v>
      </c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109"/>
      <c r="AO81" s="70"/>
      <c r="AP81" s="71"/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4"/>
      <c r="BB81" s="79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</row>
    <row r="82" spans="1:93">
      <c r="A82" s="86">
        <v>78</v>
      </c>
      <c r="B82" s="84"/>
      <c r="C82" s="33">
        <f t="shared" si="51"/>
        <v>0</v>
      </c>
      <c r="D82" s="33">
        <f t="shared" si="75"/>
        <v>0</v>
      </c>
      <c r="E82" s="33">
        <f t="shared" si="44"/>
        <v>0</v>
      </c>
      <c r="F82" t="str">
        <f t="shared" si="54"/>
        <v>BR</v>
      </c>
      <c r="G82" s="36" t="str">
        <f t="shared" si="55"/>
        <v/>
      </c>
      <c r="H82" s="34" t="str">
        <f t="shared" si="56"/>
        <v/>
      </c>
      <c r="I82" s="85" t="str">
        <f t="shared" si="70"/>
        <v/>
      </c>
      <c r="K82" s="36" t="str">
        <f t="shared" si="57"/>
        <v/>
      </c>
      <c r="L82" s="37">
        <f t="shared" si="58"/>
        <v>0</v>
      </c>
      <c r="M82" t="str">
        <f t="shared" si="59"/>
        <v>OE</v>
      </c>
      <c r="N82" s="36" t="str">
        <f t="shared" si="60"/>
        <v/>
      </c>
      <c r="O82" s="34" t="str">
        <f t="shared" si="61"/>
        <v/>
      </c>
      <c r="P82" s="85" t="str">
        <f t="shared" si="71"/>
        <v/>
      </c>
      <c r="Q82" s="36" t="b">
        <f t="shared" si="62"/>
        <v>0</v>
      </c>
      <c r="R82" s="37">
        <f t="shared" si="63"/>
        <v>0</v>
      </c>
      <c r="S82" t="str">
        <f t="shared" si="64"/>
        <v>OE</v>
      </c>
      <c r="T82" s="36" t="str">
        <f t="shared" si="65"/>
        <v/>
      </c>
      <c r="U82" s="34" t="str">
        <f t="shared" si="66"/>
        <v/>
      </c>
      <c r="V82" s="85" t="str">
        <f t="shared" si="72"/>
        <v/>
      </c>
      <c r="W82" s="36" t="b">
        <f t="shared" si="67"/>
        <v>0</v>
      </c>
      <c r="X82" s="37">
        <f t="shared" si="68"/>
        <v>0</v>
      </c>
      <c r="Y82" s="46">
        <f t="shared" si="69"/>
        <v>0</v>
      </c>
      <c r="Z82" s="40" t="str">
        <f>IF(B82&lt;&gt;"",Y82+Z81,"")</f>
        <v/>
      </c>
      <c r="AA82" s="59" t="str">
        <f t="shared" si="73"/>
        <v/>
      </c>
      <c r="AB82" s="59" t="str">
        <f t="shared" si="74"/>
        <v/>
      </c>
      <c r="AC82" s="41">
        <v>78</v>
      </c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109"/>
      <c r="AO82" s="70"/>
      <c r="AP82" s="71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4"/>
      <c r="BB82" s="79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</row>
    <row r="83" spans="1:93">
      <c r="A83" s="86">
        <v>79</v>
      </c>
      <c r="B83" s="84"/>
      <c r="C83" s="33">
        <f t="shared" si="51"/>
        <v>0</v>
      </c>
      <c r="D83" s="33">
        <f t="shared" si="75"/>
        <v>0</v>
      </c>
      <c r="E83" s="33">
        <f t="shared" si="44"/>
        <v>0</v>
      </c>
      <c r="F83" t="str">
        <f t="shared" si="54"/>
        <v>BR</v>
      </c>
      <c r="G83" s="36" t="str">
        <f t="shared" si="55"/>
        <v/>
      </c>
      <c r="H83" s="34" t="str">
        <f t="shared" si="56"/>
        <v/>
      </c>
      <c r="I83" s="85" t="str">
        <f t="shared" si="70"/>
        <v/>
      </c>
      <c r="K83" s="36" t="str">
        <f t="shared" si="57"/>
        <v/>
      </c>
      <c r="L83" s="37">
        <f t="shared" si="58"/>
        <v>0</v>
      </c>
      <c r="M83" t="str">
        <f t="shared" si="59"/>
        <v>OE</v>
      </c>
      <c r="N83" s="36" t="str">
        <f t="shared" si="60"/>
        <v/>
      </c>
      <c r="O83" s="34" t="str">
        <f t="shared" si="61"/>
        <v/>
      </c>
      <c r="P83" s="85" t="str">
        <f t="shared" si="71"/>
        <v/>
      </c>
      <c r="Q83" s="36" t="b">
        <f t="shared" si="62"/>
        <v>0</v>
      </c>
      <c r="R83" s="37">
        <f t="shared" si="63"/>
        <v>0</v>
      </c>
      <c r="S83" t="str">
        <f t="shared" si="64"/>
        <v>OE</v>
      </c>
      <c r="T83" s="36" t="str">
        <f t="shared" si="65"/>
        <v/>
      </c>
      <c r="U83" s="34" t="str">
        <f t="shared" si="66"/>
        <v/>
      </c>
      <c r="V83" s="85" t="str">
        <f t="shared" si="72"/>
        <v/>
      </c>
      <c r="W83" s="36" t="b">
        <f t="shared" si="67"/>
        <v>0</v>
      </c>
      <c r="X83" s="37">
        <f t="shared" si="68"/>
        <v>0</v>
      </c>
      <c r="Y83" s="46">
        <f t="shared" si="69"/>
        <v>0</v>
      </c>
      <c r="Z83" s="40" t="str">
        <f>IF(B83&lt;&gt;"",Y83+Z82,"")</f>
        <v/>
      </c>
      <c r="AA83" s="59" t="str">
        <f t="shared" si="73"/>
        <v/>
      </c>
      <c r="AB83" s="59" t="str">
        <f t="shared" si="74"/>
        <v/>
      </c>
      <c r="AC83" s="41">
        <v>79</v>
      </c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109"/>
      <c r="AO83" s="70"/>
      <c r="AP83" s="71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4"/>
      <c r="BB83" s="79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</row>
    <row r="84" spans="1:93">
      <c r="A84" s="86">
        <v>80</v>
      </c>
      <c r="B84" s="84"/>
      <c r="C84" s="33">
        <f t="shared" si="51"/>
        <v>0</v>
      </c>
      <c r="D84" s="33">
        <f t="shared" si="75"/>
        <v>0</v>
      </c>
      <c r="E84" s="33">
        <f t="shared" si="44"/>
        <v>0</v>
      </c>
      <c r="F84" t="str">
        <f t="shared" si="54"/>
        <v>BR</v>
      </c>
      <c r="G84" s="36" t="str">
        <f t="shared" si="55"/>
        <v/>
      </c>
      <c r="H84" s="34" t="str">
        <f t="shared" si="56"/>
        <v/>
      </c>
      <c r="I84" s="85" t="str">
        <f t="shared" si="70"/>
        <v/>
      </c>
      <c r="K84" s="36" t="str">
        <f t="shared" si="57"/>
        <v/>
      </c>
      <c r="L84" s="37">
        <f t="shared" si="58"/>
        <v>0</v>
      </c>
      <c r="M84" t="str">
        <f t="shared" si="59"/>
        <v>OE</v>
      </c>
      <c r="N84" s="36" t="str">
        <f t="shared" si="60"/>
        <v/>
      </c>
      <c r="O84" s="34" t="str">
        <f t="shared" si="61"/>
        <v/>
      </c>
      <c r="P84" s="85" t="str">
        <f t="shared" si="71"/>
        <v/>
      </c>
      <c r="Q84" s="36" t="b">
        <f t="shared" si="62"/>
        <v>0</v>
      </c>
      <c r="R84" s="37">
        <f t="shared" si="63"/>
        <v>0</v>
      </c>
      <c r="S84" t="str">
        <f t="shared" si="64"/>
        <v>OE</v>
      </c>
      <c r="T84" s="36" t="str">
        <f t="shared" si="65"/>
        <v/>
      </c>
      <c r="U84" s="34" t="str">
        <f t="shared" si="66"/>
        <v/>
      </c>
      <c r="V84" s="85" t="str">
        <f t="shared" si="72"/>
        <v/>
      </c>
      <c r="W84" s="36" t="b">
        <f t="shared" si="67"/>
        <v>0</v>
      </c>
      <c r="X84" s="37">
        <f t="shared" si="68"/>
        <v>0</v>
      </c>
      <c r="Y84" s="46">
        <f t="shared" si="69"/>
        <v>0</v>
      </c>
      <c r="Z84" s="40" t="str">
        <f>IF(B84&lt;&gt;"",Y84+Z83,"")</f>
        <v/>
      </c>
      <c r="AA84" s="59" t="str">
        <f t="shared" si="73"/>
        <v/>
      </c>
      <c r="AB84" s="59" t="str">
        <f t="shared" si="74"/>
        <v/>
      </c>
      <c r="AC84" s="41">
        <v>80</v>
      </c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109"/>
      <c r="AO84" s="70"/>
      <c r="AP84" s="71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4"/>
      <c r="BB84" s="79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</row>
    <row r="85" spans="1:93">
      <c r="A85" s="86">
        <v>81</v>
      </c>
      <c r="B85" s="84"/>
      <c r="C85" s="33">
        <f t="shared" si="51"/>
        <v>0</v>
      </c>
      <c r="D85" s="33">
        <f t="shared" si="75"/>
        <v>0</v>
      </c>
      <c r="E85" s="33">
        <f t="shared" si="44"/>
        <v>0</v>
      </c>
      <c r="F85" t="str">
        <f t="shared" si="54"/>
        <v>BR</v>
      </c>
      <c r="G85" s="36" t="str">
        <f t="shared" si="55"/>
        <v/>
      </c>
      <c r="H85" s="34" t="str">
        <f t="shared" si="56"/>
        <v/>
      </c>
      <c r="I85" s="85" t="str">
        <f t="shared" si="70"/>
        <v/>
      </c>
      <c r="K85" s="36" t="str">
        <f t="shared" si="57"/>
        <v/>
      </c>
      <c r="L85" s="37">
        <f t="shared" si="58"/>
        <v>0</v>
      </c>
      <c r="M85" t="str">
        <f t="shared" si="59"/>
        <v>OE</v>
      </c>
      <c r="N85" s="36" t="str">
        <f t="shared" si="60"/>
        <v/>
      </c>
      <c r="O85" s="34" t="str">
        <f t="shared" si="61"/>
        <v/>
      </c>
      <c r="P85" s="85" t="str">
        <f t="shared" si="71"/>
        <v/>
      </c>
      <c r="Q85" s="36" t="b">
        <f t="shared" si="62"/>
        <v>0</v>
      </c>
      <c r="R85" s="37">
        <f t="shared" si="63"/>
        <v>0</v>
      </c>
      <c r="S85" t="str">
        <f t="shared" si="64"/>
        <v>OE</v>
      </c>
      <c r="T85" s="36" t="str">
        <f t="shared" si="65"/>
        <v/>
      </c>
      <c r="U85" s="34" t="str">
        <f t="shared" si="66"/>
        <v/>
      </c>
      <c r="V85" s="85" t="str">
        <f t="shared" si="72"/>
        <v/>
      </c>
      <c r="W85" s="36" t="b">
        <f t="shared" si="67"/>
        <v>0</v>
      </c>
      <c r="X85" s="37">
        <f t="shared" si="68"/>
        <v>0</v>
      </c>
      <c r="Y85" s="46">
        <f t="shared" si="69"/>
        <v>0</v>
      </c>
      <c r="Z85" s="40" t="str">
        <f>IF(B85&lt;&gt;"",Y85+Z84,"")</f>
        <v/>
      </c>
      <c r="AA85" s="59" t="str">
        <f t="shared" si="73"/>
        <v/>
      </c>
      <c r="AB85" s="59" t="str">
        <f t="shared" si="74"/>
        <v/>
      </c>
      <c r="AC85" s="41">
        <v>81</v>
      </c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109"/>
      <c r="AO85" s="70"/>
      <c r="AP85" s="71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4"/>
      <c r="BB85" s="79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</row>
    <row r="86" spans="1:93">
      <c r="A86" s="86">
        <v>82</v>
      </c>
      <c r="B86" s="84"/>
      <c r="C86" s="33">
        <f t="shared" si="51"/>
        <v>0</v>
      </c>
      <c r="D86" s="33">
        <f t="shared" si="75"/>
        <v>0</v>
      </c>
      <c r="E86" s="33">
        <f t="shared" si="44"/>
        <v>0</v>
      </c>
      <c r="F86" t="str">
        <f t="shared" si="54"/>
        <v>BR</v>
      </c>
      <c r="G86" s="36" t="str">
        <f t="shared" si="55"/>
        <v/>
      </c>
      <c r="H86" s="34" t="str">
        <f t="shared" si="56"/>
        <v/>
      </c>
      <c r="I86" s="85" t="str">
        <f t="shared" si="70"/>
        <v/>
      </c>
      <c r="K86" s="36" t="str">
        <f t="shared" si="57"/>
        <v/>
      </c>
      <c r="L86" s="37">
        <f t="shared" si="58"/>
        <v>0</v>
      </c>
      <c r="M86" t="str">
        <f t="shared" si="59"/>
        <v>OE</v>
      </c>
      <c r="N86" s="36" t="str">
        <f t="shared" si="60"/>
        <v/>
      </c>
      <c r="O86" s="34" t="str">
        <f t="shared" si="61"/>
        <v/>
      </c>
      <c r="P86" s="85" t="str">
        <f t="shared" si="71"/>
        <v/>
      </c>
      <c r="Q86" s="36" t="b">
        <f t="shared" si="62"/>
        <v>0</v>
      </c>
      <c r="R86" s="37">
        <f t="shared" si="63"/>
        <v>0</v>
      </c>
      <c r="S86" t="str">
        <f t="shared" si="64"/>
        <v>OE</v>
      </c>
      <c r="T86" s="36" t="str">
        <f t="shared" si="65"/>
        <v/>
      </c>
      <c r="U86" s="34" t="str">
        <f t="shared" si="66"/>
        <v/>
      </c>
      <c r="V86" s="85" t="str">
        <f t="shared" si="72"/>
        <v/>
      </c>
      <c r="W86" s="36" t="b">
        <f t="shared" si="67"/>
        <v>0</v>
      </c>
      <c r="X86" s="37">
        <f t="shared" si="68"/>
        <v>0</v>
      </c>
      <c r="Y86" s="46">
        <f t="shared" si="69"/>
        <v>0</v>
      </c>
      <c r="Z86" s="40" t="str">
        <f>IF(B86&lt;&gt;"",Y86+Z85,"")</f>
        <v/>
      </c>
      <c r="AA86" s="59" t="str">
        <f t="shared" si="73"/>
        <v/>
      </c>
      <c r="AB86" s="59" t="str">
        <f t="shared" si="74"/>
        <v/>
      </c>
      <c r="AC86" s="41">
        <v>82</v>
      </c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109"/>
      <c r="AO86" s="70"/>
      <c r="AP86" s="71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4"/>
      <c r="BB86" s="79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</row>
    <row r="87" spans="1:93">
      <c r="A87" s="86">
        <v>83</v>
      </c>
      <c r="B87" s="84"/>
      <c r="C87" s="33">
        <f t="shared" si="51"/>
        <v>0</v>
      </c>
      <c r="D87" s="33">
        <f t="shared" si="75"/>
        <v>0</v>
      </c>
      <c r="E87" s="33">
        <f t="shared" si="44"/>
        <v>0</v>
      </c>
      <c r="F87" t="str">
        <f t="shared" si="54"/>
        <v>BR</v>
      </c>
      <c r="G87" s="36" t="str">
        <f t="shared" si="55"/>
        <v/>
      </c>
      <c r="H87" s="34" t="str">
        <f t="shared" si="56"/>
        <v/>
      </c>
      <c r="I87" s="85" t="str">
        <f t="shared" si="70"/>
        <v/>
      </c>
      <c r="K87" s="36" t="str">
        <f t="shared" si="57"/>
        <v/>
      </c>
      <c r="L87" s="37">
        <f t="shared" si="58"/>
        <v>0</v>
      </c>
      <c r="M87" t="str">
        <f t="shared" si="59"/>
        <v>OE</v>
      </c>
      <c r="N87" s="36" t="str">
        <f t="shared" si="60"/>
        <v/>
      </c>
      <c r="O87" s="34" t="str">
        <f t="shared" si="61"/>
        <v/>
      </c>
      <c r="P87" s="85" t="str">
        <f t="shared" si="71"/>
        <v/>
      </c>
      <c r="Q87" s="36" t="b">
        <f t="shared" si="62"/>
        <v>0</v>
      </c>
      <c r="R87" s="37">
        <f t="shared" si="63"/>
        <v>0</v>
      </c>
      <c r="S87" t="str">
        <f t="shared" si="64"/>
        <v>OE</v>
      </c>
      <c r="T87" s="36" t="str">
        <f t="shared" si="65"/>
        <v/>
      </c>
      <c r="U87" s="34" t="str">
        <f t="shared" si="66"/>
        <v/>
      </c>
      <c r="V87" s="85" t="str">
        <f t="shared" si="72"/>
        <v/>
      </c>
      <c r="W87" s="36" t="b">
        <f t="shared" si="67"/>
        <v>0</v>
      </c>
      <c r="X87" s="37">
        <f t="shared" si="68"/>
        <v>0</v>
      </c>
      <c r="Y87" s="46">
        <f t="shared" si="69"/>
        <v>0</v>
      </c>
      <c r="Z87" s="40" t="str">
        <f>IF(B87&lt;&gt;"",Y87+Z86,"")</f>
        <v/>
      </c>
      <c r="AA87" s="59" t="str">
        <f t="shared" si="73"/>
        <v/>
      </c>
      <c r="AB87" s="59" t="str">
        <f t="shared" si="74"/>
        <v/>
      </c>
      <c r="AC87" s="41">
        <v>83</v>
      </c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109"/>
      <c r="AO87" s="70"/>
      <c r="AP87" s="71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4"/>
      <c r="BB87" s="79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</row>
    <row r="88" spans="1:93">
      <c r="A88" s="86">
        <v>84</v>
      </c>
      <c r="B88" s="84"/>
      <c r="C88" s="33">
        <f t="shared" si="51"/>
        <v>0</v>
      </c>
      <c r="D88" s="33">
        <f t="shared" si="75"/>
        <v>0</v>
      </c>
      <c r="E88" s="33">
        <f t="shared" si="44"/>
        <v>0</v>
      </c>
      <c r="F88" t="str">
        <f t="shared" si="54"/>
        <v>BR</v>
      </c>
      <c r="G88" s="36" t="str">
        <f t="shared" si="55"/>
        <v/>
      </c>
      <c r="H88" s="34" t="str">
        <f t="shared" si="56"/>
        <v/>
      </c>
      <c r="I88" s="85" t="str">
        <f t="shared" si="70"/>
        <v/>
      </c>
      <c r="K88" s="36" t="str">
        <f t="shared" si="57"/>
        <v/>
      </c>
      <c r="L88" s="37">
        <f t="shared" si="58"/>
        <v>0</v>
      </c>
      <c r="M88" t="str">
        <f t="shared" si="59"/>
        <v>OE</v>
      </c>
      <c r="N88" s="36" t="str">
        <f t="shared" si="60"/>
        <v/>
      </c>
      <c r="O88" s="34" t="str">
        <f t="shared" si="61"/>
        <v/>
      </c>
      <c r="P88" s="85" t="str">
        <f t="shared" si="71"/>
        <v/>
      </c>
      <c r="Q88" s="36" t="b">
        <f t="shared" si="62"/>
        <v>0</v>
      </c>
      <c r="R88" s="37">
        <f t="shared" si="63"/>
        <v>0</v>
      </c>
      <c r="S88" t="str">
        <f t="shared" si="64"/>
        <v>OE</v>
      </c>
      <c r="T88" s="36" t="str">
        <f t="shared" si="65"/>
        <v/>
      </c>
      <c r="U88" s="34" t="str">
        <f t="shared" si="66"/>
        <v/>
      </c>
      <c r="V88" s="85" t="str">
        <f t="shared" si="72"/>
        <v/>
      </c>
      <c r="W88" s="36" t="b">
        <f t="shared" si="67"/>
        <v>0</v>
      </c>
      <c r="X88" s="37">
        <f t="shared" si="68"/>
        <v>0</v>
      </c>
      <c r="Y88" s="46">
        <f t="shared" si="69"/>
        <v>0</v>
      </c>
      <c r="Z88" s="40" t="str">
        <f>IF(B88&lt;&gt;"",Y88+Z87,"")</f>
        <v/>
      </c>
      <c r="AA88" s="59" t="str">
        <f t="shared" si="73"/>
        <v/>
      </c>
      <c r="AB88" s="59" t="str">
        <f t="shared" si="74"/>
        <v/>
      </c>
      <c r="AC88" s="41">
        <v>84</v>
      </c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109"/>
      <c r="AO88" s="70"/>
      <c r="AP88" s="71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4"/>
      <c r="BB88" s="79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</row>
    <row r="89" spans="1:93">
      <c r="A89" s="86">
        <v>85</v>
      </c>
      <c r="B89" s="84"/>
      <c r="C89" s="33">
        <f t="shared" si="51"/>
        <v>0</v>
      </c>
      <c r="D89" s="84">
        <f t="shared" si="75"/>
        <v>0</v>
      </c>
      <c r="E89" s="33">
        <f t="shared" si="44"/>
        <v>0</v>
      </c>
      <c r="F89" t="str">
        <f t="shared" si="54"/>
        <v>BR</v>
      </c>
      <c r="G89" s="36" t="str">
        <f t="shared" si="55"/>
        <v/>
      </c>
      <c r="H89" s="34" t="str">
        <f t="shared" si="56"/>
        <v/>
      </c>
      <c r="I89" s="85" t="str">
        <f t="shared" si="70"/>
        <v/>
      </c>
      <c r="K89" s="36" t="str">
        <f t="shared" si="57"/>
        <v/>
      </c>
      <c r="L89" s="37">
        <f t="shared" si="58"/>
        <v>0</v>
      </c>
      <c r="M89" t="str">
        <f t="shared" si="59"/>
        <v>OE</v>
      </c>
      <c r="N89" s="36" t="str">
        <f t="shared" si="60"/>
        <v/>
      </c>
      <c r="O89" s="34" t="str">
        <f t="shared" si="61"/>
        <v/>
      </c>
      <c r="P89" s="85" t="str">
        <f t="shared" si="71"/>
        <v/>
      </c>
      <c r="Q89" s="36" t="b">
        <f t="shared" si="62"/>
        <v>0</v>
      </c>
      <c r="R89" s="37">
        <f t="shared" si="63"/>
        <v>0</v>
      </c>
      <c r="S89" t="str">
        <f t="shared" si="64"/>
        <v>OE</v>
      </c>
      <c r="T89" s="36" t="str">
        <f t="shared" si="65"/>
        <v/>
      </c>
      <c r="U89" s="34" t="str">
        <f t="shared" si="66"/>
        <v/>
      </c>
      <c r="V89" s="85" t="str">
        <f t="shared" si="72"/>
        <v/>
      </c>
      <c r="W89" s="36" t="b">
        <f t="shared" si="67"/>
        <v>0</v>
      </c>
      <c r="X89" s="37">
        <f t="shared" si="68"/>
        <v>0</v>
      </c>
      <c r="Y89" s="46">
        <f t="shared" si="69"/>
        <v>0</v>
      </c>
      <c r="Z89" s="40" t="str">
        <f>IF(B89&lt;&gt;"",Y89+Z88,"")</f>
        <v/>
      </c>
      <c r="AA89" s="59" t="str">
        <f t="shared" si="73"/>
        <v/>
      </c>
      <c r="AB89" s="59" t="str">
        <f t="shared" si="74"/>
        <v/>
      </c>
      <c r="AC89" s="41">
        <v>85</v>
      </c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109"/>
      <c r="AO89" s="70"/>
      <c r="AP89" s="71"/>
      <c r="AQ89" s="73"/>
      <c r="AR89" s="73"/>
      <c r="AS89" s="73"/>
      <c r="AT89" s="73"/>
      <c r="AU89" s="73"/>
      <c r="AV89" s="73"/>
      <c r="AW89" s="73"/>
      <c r="AX89" s="73"/>
      <c r="AY89" s="73"/>
      <c r="AZ89" s="73"/>
      <c r="BA89" s="74"/>
      <c r="BB89" s="7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</row>
    <row r="90" spans="1:93">
      <c r="A90" s="86">
        <v>86</v>
      </c>
      <c r="B90" s="84"/>
      <c r="C90" s="33">
        <f t="shared" si="51"/>
        <v>0</v>
      </c>
      <c r="D90" s="33">
        <f t="shared" ref="D90:D103" si="76">VLOOKUP(B90,$BI$107:$BQ$144,9,0)</f>
        <v>0</v>
      </c>
      <c r="E90" s="33">
        <f t="shared" si="44"/>
        <v>0</v>
      </c>
      <c r="F90" t="str">
        <f t="shared" si="54"/>
        <v>BR</v>
      </c>
      <c r="G90" s="36" t="str">
        <f t="shared" si="55"/>
        <v/>
      </c>
      <c r="H90" s="34" t="str">
        <f t="shared" si="56"/>
        <v/>
      </c>
      <c r="I90" s="85" t="str">
        <f t="shared" si="70"/>
        <v/>
      </c>
      <c r="K90" s="36" t="str">
        <f t="shared" si="57"/>
        <v/>
      </c>
      <c r="L90" s="37">
        <f t="shared" si="58"/>
        <v>0</v>
      </c>
      <c r="M90" t="str">
        <f t="shared" si="59"/>
        <v>OE</v>
      </c>
      <c r="N90" s="36" t="str">
        <f t="shared" si="60"/>
        <v/>
      </c>
      <c r="O90" s="34" t="str">
        <f t="shared" si="61"/>
        <v/>
      </c>
      <c r="P90" s="85" t="str">
        <f t="shared" si="71"/>
        <v/>
      </c>
      <c r="Q90" s="36" t="b">
        <f t="shared" si="62"/>
        <v>0</v>
      </c>
      <c r="R90" s="37">
        <f t="shared" si="63"/>
        <v>0</v>
      </c>
      <c r="S90" t="str">
        <f t="shared" si="64"/>
        <v>OE</v>
      </c>
      <c r="T90" s="36" t="str">
        <f t="shared" si="65"/>
        <v/>
      </c>
      <c r="U90" s="34" t="str">
        <f t="shared" si="66"/>
        <v/>
      </c>
      <c r="V90" s="85" t="str">
        <f t="shared" si="72"/>
        <v/>
      </c>
      <c r="W90" s="36" t="b">
        <f t="shared" si="67"/>
        <v>0</v>
      </c>
      <c r="X90" s="37">
        <f t="shared" si="68"/>
        <v>0</v>
      </c>
      <c r="Y90" s="46">
        <f t="shared" si="69"/>
        <v>0</v>
      </c>
      <c r="Z90" s="40" t="str">
        <f>IF(B90&lt;&gt;"",Y90+Z89,"")</f>
        <v/>
      </c>
      <c r="AA90" s="59" t="str">
        <f t="shared" si="73"/>
        <v/>
      </c>
      <c r="AB90" s="59" t="str">
        <f t="shared" si="74"/>
        <v/>
      </c>
      <c r="AC90" s="41">
        <v>86</v>
      </c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109"/>
      <c r="AO90" s="70"/>
      <c r="AP90" s="71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4"/>
      <c r="BB90" s="79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</row>
    <row r="91" spans="1:93">
      <c r="A91" s="86">
        <v>87</v>
      </c>
      <c r="B91" s="84"/>
      <c r="C91" s="33">
        <f t="shared" si="51"/>
        <v>0</v>
      </c>
      <c r="D91" s="33">
        <f t="shared" si="76"/>
        <v>0</v>
      </c>
      <c r="E91" s="33">
        <f t="shared" si="44"/>
        <v>0</v>
      </c>
      <c r="F91" t="str">
        <f t="shared" si="54"/>
        <v>BR</v>
      </c>
      <c r="G91" s="36" t="str">
        <f t="shared" si="55"/>
        <v/>
      </c>
      <c r="H91" s="34" t="str">
        <f t="shared" si="56"/>
        <v/>
      </c>
      <c r="I91" s="85" t="str">
        <f t="shared" si="70"/>
        <v/>
      </c>
      <c r="K91" s="36" t="str">
        <f t="shared" si="57"/>
        <v/>
      </c>
      <c r="L91" s="37">
        <f t="shared" si="58"/>
        <v>0</v>
      </c>
      <c r="M91" t="str">
        <f t="shared" si="59"/>
        <v>OE</v>
      </c>
      <c r="N91" s="36" t="str">
        <f t="shared" si="60"/>
        <v/>
      </c>
      <c r="O91" s="34" t="str">
        <f t="shared" si="61"/>
        <v/>
      </c>
      <c r="P91" s="85" t="str">
        <f t="shared" si="71"/>
        <v/>
      </c>
      <c r="Q91" s="36" t="b">
        <f t="shared" si="62"/>
        <v>0</v>
      </c>
      <c r="R91" s="37">
        <f t="shared" si="63"/>
        <v>0</v>
      </c>
      <c r="S91" t="str">
        <f t="shared" si="64"/>
        <v>OE</v>
      </c>
      <c r="T91" s="36" t="str">
        <f t="shared" si="65"/>
        <v/>
      </c>
      <c r="U91" s="34" t="str">
        <f t="shared" si="66"/>
        <v/>
      </c>
      <c r="V91" s="85" t="str">
        <f t="shared" si="72"/>
        <v/>
      </c>
      <c r="W91" s="36" t="b">
        <f t="shared" si="67"/>
        <v>0</v>
      </c>
      <c r="X91" s="37">
        <f t="shared" si="68"/>
        <v>0</v>
      </c>
      <c r="Y91" s="46">
        <f t="shared" si="69"/>
        <v>0</v>
      </c>
      <c r="Z91" s="40" t="str">
        <f>IF(B91&lt;&gt;"",Y91+Z90,"")</f>
        <v/>
      </c>
      <c r="AA91" s="59" t="str">
        <f t="shared" si="73"/>
        <v/>
      </c>
      <c r="AB91" s="59" t="str">
        <f t="shared" si="74"/>
        <v/>
      </c>
      <c r="AC91" s="41">
        <v>87</v>
      </c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109"/>
      <c r="AO91" s="70"/>
      <c r="AP91" s="71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4"/>
      <c r="BB91" s="79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</row>
    <row r="92" spans="1:93">
      <c r="A92" s="86">
        <v>88</v>
      </c>
      <c r="B92" s="84"/>
      <c r="C92" s="33">
        <f t="shared" si="51"/>
        <v>0</v>
      </c>
      <c r="D92" s="33">
        <f t="shared" si="76"/>
        <v>0</v>
      </c>
      <c r="E92" s="33">
        <f t="shared" si="44"/>
        <v>0</v>
      </c>
      <c r="F92" t="str">
        <f t="shared" si="54"/>
        <v>BR</v>
      </c>
      <c r="G92" s="36" t="str">
        <f t="shared" si="55"/>
        <v/>
      </c>
      <c r="H92" s="34" t="str">
        <f t="shared" si="56"/>
        <v/>
      </c>
      <c r="I92" s="85" t="str">
        <f t="shared" si="70"/>
        <v/>
      </c>
      <c r="K92" s="36" t="str">
        <f t="shared" si="57"/>
        <v/>
      </c>
      <c r="L92" s="37">
        <f t="shared" si="58"/>
        <v>0</v>
      </c>
      <c r="M92" t="str">
        <f t="shared" si="59"/>
        <v>OE</v>
      </c>
      <c r="N92" s="36" t="str">
        <f t="shared" si="60"/>
        <v/>
      </c>
      <c r="O92" s="34" t="str">
        <f t="shared" si="61"/>
        <v/>
      </c>
      <c r="P92" s="85" t="str">
        <f t="shared" si="71"/>
        <v/>
      </c>
      <c r="Q92" s="36" t="b">
        <f t="shared" si="62"/>
        <v>0</v>
      </c>
      <c r="R92" s="37">
        <f t="shared" si="63"/>
        <v>0</v>
      </c>
      <c r="S92" t="str">
        <f t="shared" si="64"/>
        <v>OE</v>
      </c>
      <c r="T92" s="36" t="str">
        <f t="shared" si="65"/>
        <v/>
      </c>
      <c r="U92" s="34" t="str">
        <f t="shared" si="66"/>
        <v/>
      </c>
      <c r="V92" s="85" t="str">
        <f t="shared" si="72"/>
        <v/>
      </c>
      <c r="W92" s="36" t="b">
        <f t="shared" si="67"/>
        <v>0</v>
      </c>
      <c r="X92" s="37">
        <f t="shared" si="68"/>
        <v>0</v>
      </c>
      <c r="Y92" s="46">
        <f t="shared" si="69"/>
        <v>0</v>
      </c>
      <c r="Z92" s="40" t="str">
        <f>IF(B92&lt;&gt;"",Y92+Z91,"")</f>
        <v/>
      </c>
      <c r="AA92" s="59" t="str">
        <f t="shared" si="73"/>
        <v/>
      </c>
      <c r="AB92" s="59" t="str">
        <f t="shared" si="74"/>
        <v/>
      </c>
      <c r="AC92" s="41">
        <v>88</v>
      </c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109"/>
      <c r="AO92" s="70"/>
      <c r="AP92" s="71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4"/>
      <c r="BB92" s="79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</row>
    <row r="93" spans="1:93">
      <c r="A93" s="86">
        <v>89</v>
      </c>
      <c r="B93" s="84"/>
      <c r="C93" s="33">
        <f t="shared" si="51"/>
        <v>0</v>
      </c>
      <c r="D93" s="33">
        <f t="shared" si="76"/>
        <v>0</v>
      </c>
      <c r="E93" s="33">
        <f t="shared" si="44"/>
        <v>0</v>
      </c>
      <c r="F93" t="str">
        <f t="shared" si="54"/>
        <v>BR</v>
      </c>
      <c r="G93" s="36" t="str">
        <f t="shared" si="55"/>
        <v/>
      </c>
      <c r="H93" s="34" t="str">
        <f t="shared" si="56"/>
        <v/>
      </c>
      <c r="I93" s="85" t="str">
        <f t="shared" si="70"/>
        <v/>
      </c>
      <c r="K93" s="36" t="str">
        <f t="shared" si="57"/>
        <v/>
      </c>
      <c r="L93" s="37">
        <f t="shared" si="58"/>
        <v>0</v>
      </c>
      <c r="M93" t="str">
        <f t="shared" si="59"/>
        <v>OE</v>
      </c>
      <c r="N93" s="36" t="str">
        <f t="shared" si="60"/>
        <v/>
      </c>
      <c r="O93" s="34" t="str">
        <f t="shared" si="61"/>
        <v/>
      </c>
      <c r="P93" s="85" t="str">
        <f t="shared" si="71"/>
        <v/>
      </c>
      <c r="Q93" s="36" t="b">
        <f t="shared" si="62"/>
        <v>0</v>
      </c>
      <c r="R93" s="37">
        <f t="shared" si="63"/>
        <v>0</v>
      </c>
      <c r="S93" t="str">
        <f t="shared" si="64"/>
        <v>OE</v>
      </c>
      <c r="T93" s="36" t="str">
        <f t="shared" si="65"/>
        <v/>
      </c>
      <c r="U93" s="34" t="str">
        <f t="shared" si="66"/>
        <v/>
      </c>
      <c r="V93" s="85" t="str">
        <f t="shared" si="72"/>
        <v/>
      </c>
      <c r="W93" s="36" t="b">
        <f t="shared" si="67"/>
        <v>0</v>
      </c>
      <c r="X93" s="37">
        <f t="shared" si="68"/>
        <v>0</v>
      </c>
      <c r="Y93" s="46">
        <f t="shared" si="69"/>
        <v>0</v>
      </c>
      <c r="Z93" s="40" t="str">
        <f>IF(B93&lt;&gt;"",Y93+Z92,"")</f>
        <v/>
      </c>
      <c r="AA93" s="59" t="str">
        <f t="shared" si="73"/>
        <v/>
      </c>
      <c r="AB93" s="59" t="str">
        <f t="shared" si="74"/>
        <v/>
      </c>
      <c r="AC93" s="41">
        <v>89</v>
      </c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109"/>
      <c r="AO93" s="70"/>
      <c r="AP93" s="71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4"/>
      <c r="BB93" s="79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</row>
    <row r="94" spans="1:93">
      <c r="A94" s="86">
        <v>90</v>
      </c>
      <c r="B94" s="84"/>
      <c r="C94" s="33">
        <f t="shared" si="51"/>
        <v>0</v>
      </c>
      <c r="D94" s="33">
        <f t="shared" si="76"/>
        <v>0</v>
      </c>
      <c r="E94" s="33">
        <f t="shared" si="44"/>
        <v>0</v>
      </c>
      <c r="F94" t="str">
        <f t="shared" si="54"/>
        <v>BR</v>
      </c>
      <c r="G94" s="36" t="str">
        <f t="shared" si="55"/>
        <v/>
      </c>
      <c r="H94" s="34" t="str">
        <f t="shared" si="56"/>
        <v/>
      </c>
      <c r="I94" s="85" t="str">
        <f t="shared" si="70"/>
        <v/>
      </c>
      <c r="K94" s="36" t="str">
        <f t="shared" si="57"/>
        <v/>
      </c>
      <c r="L94" s="37">
        <f t="shared" si="58"/>
        <v>0</v>
      </c>
      <c r="M94" t="str">
        <f t="shared" si="59"/>
        <v>OE</v>
      </c>
      <c r="N94" s="36" t="str">
        <f t="shared" si="60"/>
        <v/>
      </c>
      <c r="O94" s="34" t="str">
        <f t="shared" si="61"/>
        <v/>
      </c>
      <c r="P94" s="85" t="str">
        <f t="shared" si="71"/>
        <v/>
      </c>
      <c r="Q94" s="36" t="b">
        <f t="shared" si="62"/>
        <v>0</v>
      </c>
      <c r="R94" s="37">
        <f t="shared" si="63"/>
        <v>0</v>
      </c>
      <c r="S94" t="str">
        <f t="shared" si="64"/>
        <v>OE</v>
      </c>
      <c r="T94" s="36" t="str">
        <f t="shared" si="65"/>
        <v/>
      </c>
      <c r="U94" s="34" t="str">
        <f t="shared" si="66"/>
        <v/>
      </c>
      <c r="V94" s="85" t="str">
        <f t="shared" si="72"/>
        <v/>
      </c>
      <c r="W94" s="36" t="b">
        <f t="shared" si="67"/>
        <v>0</v>
      </c>
      <c r="X94" s="37">
        <f t="shared" si="68"/>
        <v>0</v>
      </c>
      <c r="Y94" s="46">
        <f t="shared" si="69"/>
        <v>0</v>
      </c>
      <c r="Z94" s="40" t="str">
        <f>IF(B94&lt;&gt;"",Y94+Z93,"")</f>
        <v/>
      </c>
      <c r="AA94" s="59" t="str">
        <f t="shared" si="73"/>
        <v/>
      </c>
      <c r="AB94" s="59" t="str">
        <f t="shared" si="74"/>
        <v/>
      </c>
      <c r="AC94" s="41">
        <v>90</v>
      </c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109"/>
      <c r="AO94" s="70"/>
      <c r="AP94" s="71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4"/>
      <c r="BB94" s="79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</row>
    <row r="95" spans="1:93">
      <c r="A95" s="86">
        <v>91</v>
      </c>
      <c r="B95" s="84"/>
      <c r="C95" s="33">
        <f t="shared" si="51"/>
        <v>0</v>
      </c>
      <c r="D95" s="33">
        <f t="shared" si="76"/>
        <v>0</v>
      </c>
      <c r="E95" s="33">
        <f t="shared" si="44"/>
        <v>0</v>
      </c>
      <c r="F95" t="str">
        <f t="shared" si="54"/>
        <v>BR</v>
      </c>
      <c r="G95" s="36" t="str">
        <f t="shared" si="55"/>
        <v/>
      </c>
      <c r="H95" s="34" t="str">
        <f t="shared" si="56"/>
        <v/>
      </c>
      <c r="I95" s="85" t="str">
        <f t="shared" si="70"/>
        <v/>
      </c>
      <c r="K95" s="36" t="str">
        <f t="shared" si="57"/>
        <v/>
      </c>
      <c r="L95" s="37">
        <f t="shared" si="58"/>
        <v>0</v>
      </c>
      <c r="M95" t="str">
        <f t="shared" si="59"/>
        <v>OE</v>
      </c>
      <c r="N95" s="36" t="str">
        <f t="shared" si="60"/>
        <v/>
      </c>
      <c r="O95" s="34" t="str">
        <f t="shared" si="61"/>
        <v/>
      </c>
      <c r="P95" s="85" t="str">
        <f t="shared" si="71"/>
        <v/>
      </c>
      <c r="Q95" s="36" t="b">
        <f t="shared" si="62"/>
        <v>0</v>
      </c>
      <c r="R95" s="37">
        <f t="shared" si="63"/>
        <v>0</v>
      </c>
      <c r="S95" t="str">
        <f t="shared" si="64"/>
        <v>OE</v>
      </c>
      <c r="T95" s="36" t="str">
        <f t="shared" si="65"/>
        <v/>
      </c>
      <c r="U95" s="34" t="str">
        <f t="shared" si="66"/>
        <v/>
      </c>
      <c r="V95" s="85" t="str">
        <f t="shared" si="72"/>
        <v/>
      </c>
      <c r="W95" s="36" t="b">
        <f t="shared" si="67"/>
        <v>0</v>
      </c>
      <c r="X95" s="37">
        <f t="shared" si="68"/>
        <v>0</v>
      </c>
      <c r="Y95" s="46">
        <f t="shared" si="69"/>
        <v>0</v>
      </c>
      <c r="Z95" s="40" t="str">
        <f>IF(B95&lt;&gt;"",Y95+Z94,"")</f>
        <v/>
      </c>
      <c r="AA95" s="59" t="str">
        <f t="shared" si="73"/>
        <v/>
      </c>
      <c r="AB95" s="59" t="str">
        <f t="shared" si="74"/>
        <v/>
      </c>
      <c r="AC95" s="41">
        <v>91</v>
      </c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109"/>
      <c r="AO95" s="70"/>
      <c r="AP95" s="71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4"/>
      <c r="BB95" s="79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</row>
    <row r="96" spans="1:93">
      <c r="A96" s="86">
        <v>92</v>
      </c>
      <c r="B96" s="84"/>
      <c r="C96" s="33">
        <f t="shared" si="51"/>
        <v>0</v>
      </c>
      <c r="D96" s="33">
        <f t="shared" si="76"/>
        <v>0</v>
      </c>
      <c r="E96" s="33">
        <f t="shared" si="44"/>
        <v>0</v>
      </c>
      <c r="F96" t="str">
        <f t="shared" si="54"/>
        <v>BR</v>
      </c>
      <c r="G96" s="36" t="str">
        <f t="shared" si="55"/>
        <v/>
      </c>
      <c r="H96" s="34" t="str">
        <f t="shared" si="56"/>
        <v/>
      </c>
      <c r="I96" s="85" t="str">
        <f t="shared" si="70"/>
        <v/>
      </c>
      <c r="K96" s="36" t="str">
        <f t="shared" si="57"/>
        <v/>
      </c>
      <c r="L96" s="37">
        <f t="shared" si="58"/>
        <v>0</v>
      </c>
      <c r="M96" t="str">
        <f t="shared" si="59"/>
        <v>OE</v>
      </c>
      <c r="N96" s="36" t="str">
        <f t="shared" si="60"/>
        <v/>
      </c>
      <c r="O96" s="34" t="str">
        <f t="shared" si="61"/>
        <v/>
      </c>
      <c r="P96" s="85" t="str">
        <f t="shared" si="71"/>
        <v/>
      </c>
      <c r="Q96" s="36" t="b">
        <f t="shared" si="62"/>
        <v>0</v>
      </c>
      <c r="R96" s="37">
        <f t="shared" si="63"/>
        <v>0</v>
      </c>
      <c r="S96" t="str">
        <f t="shared" si="64"/>
        <v>OE</v>
      </c>
      <c r="T96" s="36" t="str">
        <f t="shared" si="65"/>
        <v/>
      </c>
      <c r="U96" s="34" t="str">
        <f t="shared" si="66"/>
        <v/>
      </c>
      <c r="V96" s="85" t="str">
        <f t="shared" si="72"/>
        <v/>
      </c>
      <c r="W96" s="36" t="b">
        <f t="shared" si="67"/>
        <v>0</v>
      </c>
      <c r="X96" s="37">
        <f t="shared" si="68"/>
        <v>0</v>
      </c>
      <c r="Y96" s="46">
        <f t="shared" si="69"/>
        <v>0</v>
      </c>
      <c r="Z96" s="40" t="str">
        <f>IF(B96&lt;&gt;"",Y96+Z95,"")</f>
        <v/>
      </c>
      <c r="AA96" s="59" t="str">
        <f t="shared" si="73"/>
        <v/>
      </c>
      <c r="AB96" s="59" t="str">
        <f t="shared" si="74"/>
        <v/>
      </c>
      <c r="AC96" s="41">
        <v>92</v>
      </c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109"/>
      <c r="AO96" s="70"/>
      <c r="AP96" s="71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4"/>
      <c r="BB96" s="79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</row>
    <row r="97" spans="1:93">
      <c r="A97" s="86">
        <v>93</v>
      </c>
      <c r="B97" s="84"/>
      <c r="C97" s="33">
        <f t="shared" si="51"/>
        <v>0</v>
      </c>
      <c r="D97" s="33">
        <f t="shared" si="76"/>
        <v>0</v>
      </c>
      <c r="E97" s="33">
        <f t="shared" si="44"/>
        <v>0</v>
      </c>
      <c r="F97" t="str">
        <f t="shared" si="54"/>
        <v>BR</v>
      </c>
      <c r="G97" s="36" t="str">
        <f t="shared" si="55"/>
        <v/>
      </c>
      <c r="H97" s="34" t="str">
        <f t="shared" si="56"/>
        <v/>
      </c>
      <c r="I97" s="85" t="str">
        <f t="shared" si="70"/>
        <v/>
      </c>
      <c r="K97" s="36" t="str">
        <f t="shared" si="57"/>
        <v/>
      </c>
      <c r="L97" s="37">
        <f t="shared" si="58"/>
        <v>0</v>
      </c>
      <c r="M97" t="str">
        <f t="shared" si="59"/>
        <v>OE</v>
      </c>
      <c r="N97" s="36" t="str">
        <f t="shared" si="60"/>
        <v/>
      </c>
      <c r="O97" s="34" t="str">
        <f t="shared" si="61"/>
        <v/>
      </c>
      <c r="P97" s="85" t="str">
        <f t="shared" si="71"/>
        <v/>
      </c>
      <c r="Q97" s="36" t="b">
        <f t="shared" si="62"/>
        <v>0</v>
      </c>
      <c r="R97" s="37">
        <f t="shared" si="63"/>
        <v>0</v>
      </c>
      <c r="S97" t="str">
        <f t="shared" si="64"/>
        <v>OE</v>
      </c>
      <c r="T97" s="36" t="str">
        <f t="shared" si="65"/>
        <v/>
      </c>
      <c r="U97" s="34" t="str">
        <f t="shared" si="66"/>
        <v/>
      </c>
      <c r="V97" s="85" t="str">
        <f t="shared" si="72"/>
        <v/>
      </c>
      <c r="W97" s="36" t="b">
        <f t="shared" si="67"/>
        <v>0</v>
      </c>
      <c r="X97" s="37">
        <f t="shared" si="68"/>
        <v>0</v>
      </c>
      <c r="Y97" s="46">
        <f t="shared" si="69"/>
        <v>0</v>
      </c>
      <c r="Z97" s="40" t="str">
        <f>IF(B97&lt;&gt;"",Y97+Z96,"")</f>
        <v/>
      </c>
      <c r="AA97" s="59" t="str">
        <f t="shared" si="73"/>
        <v/>
      </c>
      <c r="AB97" s="59" t="str">
        <f t="shared" si="74"/>
        <v/>
      </c>
      <c r="AC97" s="41">
        <v>93</v>
      </c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109"/>
      <c r="AO97" s="70"/>
      <c r="AP97" s="71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4"/>
      <c r="BB97" s="79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</row>
    <row r="98" spans="1:93">
      <c r="A98" s="86">
        <v>94</v>
      </c>
      <c r="B98" s="84"/>
      <c r="C98" s="33">
        <f t="shared" si="51"/>
        <v>0</v>
      </c>
      <c r="D98" s="33">
        <f t="shared" si="76"/>
        <v>0</v>
      </c>
      <c r="E98" s="33">
        <f t="shared" si="44"/>
        <v>0</v>
      </c>
      <c r="F98" t="str">
        <f t="shared" si="54"/>
        <v>BR</v>
      </c>
      <c r="G98" s="36" t="str">
        <f t="shared" si="55"/>
        <v/>
      </c>
      <c r="H98" s="34" t="str">
        <f t="shared" si="56"/>
        <v/>
      </c>
      <c r="I98" s="85" t="str">
        <f t="shared" si="70"/>
        <v/>
      </c>
      <c r="K98" s="36" t="str">
        <f t="shared" si="57"/>
        <v/>
      </c>
      <c r="L98" s="37">
        <f t="shared" si="58"/>
        <v>0</v>
      </c>
      <c r="M98" t="str">
        <f t="shared" si="59"/>
        <v>OE</v>
      </c>
      <c r="N98" s="36" t="str">
        <f t="shared" si="60"/>
        <v/>
      </c>
      <c r="O98" s="34" t="str">
        <f t="shared" si="61"/>
        <v/>
      </c>
      <c r="P98" s="85" t="str">
        <f t="shared" si="71"/>
        <v/>
      </c>
      <c r="Q98" s="36" t="b">
        <f t="shared" si="62"/>
        <v>0</v>
      </c>
      <c r="R98" s="37">
        <f t="shared" si="63"/>
        <v>0</v>
      </c>
      <c r="S98" t="str">
        <f t="shared" si="64"/>
        <v>OE</v>
      </c>
      <c r="T98" s="36" t="str">
        <f t="shared" si="65"/>
        <v/>
      </c>
      <c r="U98" s="34" t="str">
        <f t="shared" si="66"/>
        <v/>
      </c>
      <c r="V98" s="85" t="str">
        <f t="shared" si="72"/>
        <v/>
      </c>
      <c r="W98" s="36" t="b">
        <f t="shared" si="67"/>
        <v>0</v>
      </c>
      <c r="X98" s="37">
        <f t="shared" si="68"/>
        <v>0</v>
      </c>
      <c r="Y98" s="46">
        <f t="shared" si="69"/>
        <v>0</v>
      </c>
      <c r="Z98" s="40" t="str">
        <f>IF(B98&lt;&gt;"",Y98+Z97,"")</f>
        <v/>
      </c>
      <c r="AA98" s="59" t="str">
        <f t="shared" si="73"/>
        <v/>
      </c>
      <c r="AB98" s="59" t="str">
        <f t="shared" si="74"/>
        <v/>
      </c>
      <c r="AC98" s="41">
        <v>94</v>
      </c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109"/>
      <c r="AO98" s="70"/>
      <c r="AP98" s="71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4"/>
      <c r="BB98" s="79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</row>
    <row r="99" spans="1:93">
      <c r="A99" s="86">
        <v>95</v>
      </c>
      <c r="B99" s="84"/>
      <c r="C99" s="33">
        <f t="shared" si="51"/>
        <v>0</v>
      </c>
      <c r="D99" s="33">
        <f t="shared" si="76"/>
        <v>0</v>
      </c>
      <c r="E99" s="33">
        <f t="shared" si="44"/>
        <v>0</v>
      </c>
      <c r="F99" t="str">
        <f t="shared" si="54"/>
        <v>BR</v>
      </c>
      <c r="G99" s="36" t="str">
        <f t="shared" si="55"/>
        <v/>
      </c>
      <c r="H99" s="34" t="str">
        <f t="shared" si="56"/>
        <v/>
      </c>
      <c r="I99" s="85" t="str">
        <f t="shared" si="70"/>
        <v/>
      </c>
      <c r="K99" s="36" t="str">
        <f t="shared" si="57"/>
        <v/>
      </c>
      <c r="L99" s="37">
        <f t="shared" si="58"/>
        <v>0</v>
      </c>
      <c r="M99" t="str">
        <f t="shared" si="59"/>
        <v>OE</v>
      </c>
      <c r="N99" s="36" t="str">
        <f t="shared" si="60"/>
        <v/>
      </c>
      <c r="O99" s="34" t="str">
        <f t="shared" si="61"/>
        <v/>
      </c>
      <c r="P99" s="85" t="str">
        <f t="shared" si="71"/>
        <v/>
      </c>
      <c r="Q99" s="36" t="b">
        <f t="shared" si="62"/>
        <v>0</v>
      </c>
      <c r="R99" s="37">
        <f t="shared" si="63"/>
        <v>0</v>
      </c>
      <c r="S99" t="str">
        <f t="shared" si="64"/>
        <v>OE</v>
      </c>
      <c r="T99" s="36" t="str">
        <f t="shared" si="65"/>
        <v/>
      </c>
      <c r="U99" s="34" t="str">
        <f t="shared" si="66"/>
        <v/>
      </c>
      <c r="V99" s="85" t="str">
        <f t="shared" si="72"/>
        <v/>
      </c>
      <c r="W99" s="36" t="b">
        <f t="shared" si="67"/>
        <v>0</v>
      </c>
      <c r="X99" s="37">
        <f t="shared" si="68"/>
        <v>0</v>
      </c>
      <c r="Y99" s="46">
        <f t="shared" si="69"/>
        <v>0</v>
      </c>
      <c r="Z99" s="40" t="str">
        <f>IF(B99&lt;&gt;"",Y99+Z98,"")</f>
        <v/>
      </c>
      <c r="AA99" s="59" t="str">
        <f t="shared" si="73"/>
        <v/>
      </c>
      <c r="AB99" s="59" t="str">
        <f t="shared" si="74"/>
        <v/>
      </c>
      <c r="AC99" s="41">
        <v>95</v>
      </c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109"/>
      <c r="AO99" s="70"/>
      <c r="AP99" s="71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4"/>
      <c r="BB99" s="7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</row>
    <row r="100" spans="1:93">
      <c r="A100" s="86">
        <v>96</v>
      </c>
      <c r="B100" s="84"/>
      <c r="C100" s="33">
        <f t="shared" si="51"/>
        <v>0</v>
      </c>
      <c r="D100" s="33">
        <f t="shared" si="76"/>
        <v>0</v>
      </c>
      <c r="E100" s="33">
        <f t="shared" si="44"/>
        <v>0</v>
      </c>
      <c r="F100" t="str">
        <f t="shared" si="54"/>
        <v>BR</v>
      </c>
      <c r="G100" s="36" t="str">
        <f t="shared" si="55"/>
        <v/>
      </c>
      <c r="H100" s="34" t="str">
        <f t="shared" si="56"/>
        <v/>
      </c>
      <c r="I100" s="85" t="str">
        <f t="shared" si="70"/>
        <v/>
      </c>
      <c r="K100" s="36" t="str">
        <f t="shared" si="57"/>
        <v/>
      </c>
      <c r="L100" s="37">
        <f t="shared" si="58"/>
        <v>0</v>
      </c>
      <c r="M100" t="str">
        <f t="shared" si="59"/>
        <v>OE</v>
      </c>
      <c r="N100" s="36" t="str">
        <f t="shared" si="60"/>
        <v/>
      </c>
      <c r="O100" s="34" t="str">
        <f t="shared" si="61"/>
        <v/>
      </c>
      <c r="P100" s="85" t="str">
        <f t="shared" si="71"/>
        <v/>
      </c>
      <c r="Q100" s="36" t="b">
        <f t="shared" si="62"/>
        <v>0</v>
      </c>
      <c r="R100" s="37">
        <f t="shared" si="63"/>
        <v>0</v>
      </c>
      <c r="S100" t="str">
        <f t="shared" si="64"/>
        <v>OE</v>
      </c>
      <c r="T100" s="36" t="str">
        <f t="shared" si="65"/>
        <v/>
      </c>
      <c r="U100" s="34" t="str">
        <f t="shared" si="66"/>
        <v/>
      </c>
      <c r="V100" s="85" t="str">
        <f t="shared" si="72"/>
        <v/>
      </c>
      <c r="W100" s="36" t="b">
        <f t="shared" si="67"/>
        <v>0</v>
      </c>
      <c r="X100" s="37">
        <f t="shared" si="68"/>
        <v>0</v>
      </c>
      <c r="Y100" s="46">
        <f t="shared" si="69"/>
        <v>0</v>
      </c>
      <c r="Z100" s="40" t="str">
        <f>IF(B100&lt;&gt;"",Y100+Z99,"")</f>
        <v/>
      </c>
      <c r="AA100" s="59" t="str">
        <f t="shared" si="73"/>
        <v/>
      </c>
      <c r="AB100" s="59" t="str">
        <f t="shared" si="74"/>
        <v/>
      </c>
      <c r="AC100" s="41">
        <v>96</v>
      </c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109"/>
      <c r="AO100" s="70"/>
      <c r="AP100" s="71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4"/>
      <c r="BB100" s="79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</row>
    <row r="101" spans="1:93">
      <c r="A101" s="86">
        <v>97</v>
      </c>
      <c r="B101" s="84"/>
      <c r="C101" s="33">
        <f t="shared" si="51"/>
        <v>0</v>
      </c>
      <c r="D101" s="33">
        <f t="shared" si="76"/>
        <v>0</v>
      </c>
      <c r="E101" s="33">
        <f t="shared" si="44"/>
        <v>0</v>
      </c>
      <c r="F101" t="str">
        <f t="shared" si="54"/>
        <v>BR</v>
      </c>
      <c r="G101" s="36" t="str">
        <f t="shared" si="55"/>
        <v/>
      </c>
      <c r="H101" s="34" t="str">
        <f t="shared" si="56"/>
        <v/>
      </c>
      <c r="I101" s="85" t="str">
        <f t="shared" si="70"/>
        <v/>
      </c>
      <c r="K101" s="36" t="str">
        <f t="shared" si="57"/>
        <v/>
      </c>
      <c r="L101" s="37">
        <f t="shared" si="58"/>
        <v>0</v>
      </c>
      <c r="M101" t="str">
        <f t="shared" si="59"/>
        <v>OE</v>
      </c>
      <c r="N101" s="36" t="str">
        <f t="shared" si="60"/>
        <v/>
      </c>
      <c r="O101" s="34" t="str">
        <f t="shared" si="61"/>
        <v/>
      </c>
      <c r="P101" s="85" t="str">
        <f t="shared" si="71"/>
        <v/>
      </c>
      <c r="Q101" s="36" t="b">
        <f t="shared" si="62"/>
        <v>0</v>
      </c>
      <c r="R101" s="37">
        <f t="shared" si="63"/>
        <v>0</v>
      </c>
      <c r="S101" t="str">
        <f t="shared" si="64"/>
        <v>OE</v>
      </c>
      <c r="T101" s="36" t="str">
        <f t="shared" si="65"/>
        <v/>
      </c>
      <c r="U101" s="34" t="str">
        <f t="shared" si="66"/>
        <v/>
      </c>
      <c r="V101" s="85" t="str">
        <f t="shared" si="72"/>
        <v/>
      </c>
      <c r="W101" s="36" t="b">
        <f t="shared" si="67"/>
        <v>0</v>
      </c>
      <c r="X101" s="37">
        <f t="shared" si="68"/>
        <v>0</v>
      </c>
      <c r="Y101" s="46">
        <f t="shared" si="69"/>
        <v>0</v>
      </c>
      <c r="Z101" s="40" t="str">
        <f>IF(B101&lt;&gt;"",Y101+Z100,"")</f>
        <v/>
      </c>
      <c r="AA101" s="59" t="str">
        <f t="shared" si="73"/>
        <v/>
      </c>
      <c r="AB101" s="59" t="str">
        <f t="shared" si="74"/>
        <v/>
      </c>
      <c r="AC101" s="41">
        <v>97</v>
      </c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109"/>
      <c r="AO101" s="70"/>
      <c r="AP101" s="71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4"/>
      <c r="BB101" s="79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</row>
    <row r="102" spans="1:93">
      <c r="A102" s="32">
        <v>98</v>
      </c>
      <c r="B102" s="84"/>
      <c r="C102" s="33">
        <f t="shared" si="51"/>
        <v>0</v>
      </c>
      <c r="D102" s="33">
        <f t="shared" si="76"/>
        <v>0</v>
      </c>
      <c r="E102" s="33">
        <f t="shared" si="44"/>
        <v>0</v>
      </c>
      <c r="F102" t="str">
        <f t="shared" si="54"/>
        <v>BR</v>
      </c>
      <c r="G102" s="36" t="str">
        <f t="shared" si="55"/>
        <v/>
      </c>
      <c r="H102" s="34" t="str">
        <f t="shared" si="56"/>
        <v/>
      </c>
      <c r="I102" s="85" t="str">
        <f t="shared" si="70"/>
        <v/>
      </c>
      <c r="K102" s="36" t="str">
        <f t="shared" si="57"/>
        <v/>
      </c>
      <c r="L102" s="37">
        <f t="shared" si="58"/>
        <v>0</v>
      </c>
      <c r="M102" t="str">
        <f t="shared" si="59"/>
        <v>OE</v>
      </c>
      <c r="N102" s="36" t="str">
        <f t="shared" si="60"/>
        <v/>
      </c>
      <c r="O102" s="34" t="str">
        <f t="shared" si="61"/>
        <v/>
      </c>
      <c r="P102" s="85" t="str">
        <f t="shared" si="71"/>
        <v/>
      </c>
      <c r="Q102" s="36" t="b">
        <f t="shared" si="62"/>
        <v>0</v>
      </c>
      <c r="R102" s="37">
        <f t="shared" si="63"/>
        <v>0</v>
      </c>
      <c r="S102" t="str">
        <f t="shared" si="64"/>
        <v>OE</v>
      </c>
      <c r="T102" s="36" t="str">
        <f t="shared" si="65"/>
        <v/>
      </c>
      <c r="U102" s="34" t="str">
        <f t="shared" si="66"/>
        <v/>
      </c>
      <c r="V102" s="85" t="str">
        <f t="shared" si="72"/>
        <v/>
      </c>
      <c r="W102" s="36" t="b">
        <f t="shared" si="67"/>
        <v>0</v>
      </c>
      <c r="X102" s="37">
        <f t="shared" si="68"/>
        <v>0</v>
      </c>
      <c r="Y102" s="46">
        <f t="shared" si="69"/>
        <v>0</v>
      </c>
      <c r="Z102" s="40" t="str">
        <f>IF(B102&lt;&gt;"",Y102+Z101,"")</f>
        <v/>
      </c>
      <c r="AA102" s="59" t="str">
        <f t="shared" si="73"/>
        <v/>
      </c>
      <c r="AB102" s="59" t="str">
        <f t="shared" si="74"/>
        <v/>
      </c>
      <c r="AC102" s="41">
        <v>98</v>
      </c>
      <c r="AD102" s="60"/>
      <c r="AE102" s="60"/>
      <c r="AF102" s="60"/>
      <c r="AG102" s="60"/>
      <c r="AH102" s="60"/>
      <c r="AI102" s="60"/>
      <c r="AJ102" s="60"/>
      <c r="AK102" s="60"/>
      <c r="AL102" s="60"/>
      <c r="AM102" s="60"/>
      <c r="AN102" s="109"/>
      <c r="AO102" s="70"/>
      <c r="AP102" s="71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4"/>
      <c r="BB102" s="79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</row>
    <row r="103" spans="1:93">
      <c r="A103" s="32">
        <v>99</v>
      </c>
      <c r="B103" s="84"/>
      <c r="C103" s="33">
        <f t="shared" si="51"/>
        <v>0</v>
      </c>
      <c r="D103" s="84">
        <f t="shared" si="76"/>
        <v>0</v>
      </c>
      <c r="E103" s="33">
        <f t="shared" si="44"/>
        <v>0</v>
      </c>
      <c r="F103" t="str">
        <f t="shared" si="54"/>
        <v>BR</v>
      </c>
      <c r="G103" s="36" t="str">
        <f t="shared" si="55"/>
        <v/>
      </c>
      <c r="H103" s="34" t="str">
        <f t="shared" si="56"/>
        <v/>
      </c>
      <c r="I103" s="85" t="str">
        <f t="shared" si="70"/>
        <v/>
      </c>
      <c r="K103" s="36" t="str">
        <f t="shared" si="57"/>
        <v/>
      </c>
      <c r="L103" s="37">
        <f t="shared" si="58"/>
        <v>0</v>
      </c>
      <c r="M103" t="str">
        <f t="shared" si="59"/>
        <v>OE</v>
      </c>
      <c r="N103" s="36" t="str">
        <f t="shared" si="60"/>
        <v/>
      </c>
      <c r="O103" s="34" t="str">
        <f t="shared" si="61"/>
        <v/>
      </c>
      <c r="P103" s="85" t="str">
        <f t="shared" si="71"/>
        <v/>
      </c>
      <c r="Q103" s="36" t="b">
        <f t="shared" si="62"/>
        <v>0</v>
      </c>
      <c r="R103" s="37">
        <f t="shared" si="63"/>
        <v>0</v>
      </c>
      <c r="S103" t="str">
        <f t="shared" si="64"/>
        <v>OE</v>
      </c>
      <c r="T103" s="36" t="str">
        <f t="shared" si="65"/>
        <v/>
      </c>
      <c r="U103" s="34" t="str">
        <f t="shared" si="66"/>
        <v/>
      </c>
      <c r="V103" s="85" t="str">
        <f t="shared" si="72"/>
        <v/>
      </c>
      <c r="W103" s="36" t="b">
        <f t="shared" si="67"/>
        <v>0</v>
      </c>
      <c r="X103" s="37">
        <f t="shared" si="68"/>
        <v>0</v>
      </c>
      <c r="Y103" s="46">
        <f t="shared" ref="Y103:Y166" si="77">IF(B103&lt;&gt;"",IF(Z102&gt;=$AR$5,0,IF(Z102&lt;=$AR$6,0,SUM(L103+R103+X103))),0)</f>
        <v>0</v>
      </c>
      <c r="Z103" s="40" t="str">
        <f>IF(B103&lt;&gt;"",Y103+Z102,"")</f>
        <v/>
      </c>
      <c r="AA103" s="59" t="str">
        <f t="shared" si="73"/>
        <v/>
      </c>
      <c r="AB103" s="59" t="str">
        <f t="shared" si="74"/>
        <v/>
      </c>
      <c r="AC103" s="41">
        <v>99</v>
      </c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109"/>
      <c r="AO103" s="70"/>
      <c r="AP103" s="71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4"/>
      <c r="BB103" s="79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</row>
    <row r="104" spans="1:93">
      <c r="A104" s="32">
        <v>100</v>
      </c>
      <c r="B104" s="84"/>
      <c r="C104" s="91">
        <f t="shared" si="51"/>
        <v>0</v>
      </c>
      <c r="D104" s="91">
        <f t="shared" ref="D104:D167" si="78">VLOOKUP(B104,$BI$107:$BQ$144,9,0)</f>
        <v>0</v>
      </c>
      <c r="E104" s="91">
        <f t="shared" si="44"/>
        <v>0</v>
      </c>
      <c r="F104" t="str">
        <f t="shared" si="54"/>
        <v>BR</v>
      </c>
      <c r="G104" s="101" t="str">
        <f t="shared" si="55"/>
        <v/>
      </c>
      <c r="H104" s="34" t="str">
        <f t="shared" si="56"/>
        <v/>
      </c>
      <c r="I104" s="102" t="str">
        <f t="shared" si="70"/>
        <v/>
      </c>
      <c r="J104" s="103"/>
      <c r="K104" s="101" t="str">
        <f t="shared" si="57"/>
        <v/>
      </c>
      <c r="L104" s="104">
        <f t="shared" si="58"/>
        <v>0</v>
      </c>
      <c r="M104" t="str">
        <f t="shared" si="59"/>
        <v>OE</v>
      </c>
      <c r="N104" s="101" t="str">
        <f t="shared" si="60"/>
        <v/>
      </c>
      <c r="O104" s="82" t="str">
        <f t="shared" si="61"/>
        <v/>
      </c>
      <c r="P104" s="102" t="str">
        <f t="shared" si="71"/>
        <v/>
      </c>
      <c r="Q104" s="101" t="b">
        <f t="shared" si="62"/>
        <v>0</v>
      </c>
      <c r="R104" s="104">
        <f t="shared" si="63"/>
        <v>0</v>
      </c>
      <c r="S104" t="str">
        <f t="shared" si="64"/>
        <v>OE</v>
      </c>
      <c r="T104" s="101" t="str">
        <f t="shared" si="65"/>
        <v/>
      </c>
      <c r="U104" s="82" t="str">
        <f t="shared" si="66"/>
        <v/>
      </c>
      <c r="V104" s="102" t="str">
        <f t="shared" si="72"/>
        <v/>
      </c>
      <c r="W104" s="101" t="b">
        <f t="shared" si="67"/>
        <v>0</v>
      </c>
      <c r="X104" s="104">
        <f t="shared" si="68"/>
        <v>0</v>
      </c>
      <c r="Y104" s="105">
        <f t="shared" si="77"/>
        <v>0</v>
      </c>
      <c r="Z104" s="40" t="str">
        <f>IF(B104&lt;&gt;"",Y104+Z103,"")</f>
        <v/>
      </c>
      <c r="AA104" s="107" t="str">
        <f t="shared" si="73"/>
        <v/>
      </c>
      <c r="AB104" s="107" t="str">
        <f t="shared" si="74"/>
        <v/>
      </c>
      <c r="AC104" s="41">
        <v>100</v>
      </c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109"/>
      <c r="AO104" s="70"/>
      <c r="AP104" s="71"/>
      <c r="AQ104" s="73"/>
      <c r="AR104" s="73"/>
      <c r="AS104" s="73"/>
      <c r="AT104" s="73"/>
      <c r="AU104" s="73"/>
      <c r="AV104" s="73"/>
      <c r="AW104" s="73"/>
      <c r="AX104" s="73"/>
      <c r="AY104" s="73"/>
      <c r="AZ104" s="73"/>
      <c r="BA104" s="74"/>
      <c r="BB104" s="70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</row>
    <row r="105" spans="1:93" ht="15">
      <c r="A105" s="83">
        <v>6</v>
      </c>
      <c r="B105" s="84"/>
      <c r="C105" s="84">
        <f t="shared" si="51"/>
        <v>0</v>
      </c>
      <c r="D105" s="84">
        <f t="shared" si="78"/>
        <v>0</v>
      </c>
      <c r="E105" s="84">
        <f t="shared" ref="E105:E168" si="79">VLOOKUP(B105,$BI$107:$BQ$144,7,0)</f>
        <v>0</v>
      </c>
      <c r="F105" t="str">
        <f t="shared" si="54"/>
        <v>BR</v>
      </c>
      <c r="G105" s="36" t="str">
        <f t="shared" si="55"/>
        <v/>
      </c>
      <c r="H105" s="34" t="str">
        <f t="shared" si="56"/>
        <v/>
      </c>
      <c r="I105" s="85" t="str">
        <f t="shared" si="70"/>
        <v/>
      </c>
      <c r="J105" s="113"/>
      <c r="K105" s="36" t="str">
        <f t="shared" si="57"/>
        <v/>
      </c>
      <c r="L105" s="37">
        <f t="shared" si="58"/>
        <v>0</v>
      </c>
      <c r="M105" t="str">
        <f t="shared" si="59"/>
        <v>OE</v>
      </c>
      <c r="N105" s="36" t="str">
        <f t="shared" si="60"/>
        <v/>
      </c>
      <c r="O105" s="34" t="str">
        <f t="shared" si="61"/>
        <v/>
      </c>
      <c r="P105" s="85" t="str">
        <f t="shared" si="71"/>
        <v/>
      </c>
      <c r="Q105" s="36" t="b">
        <f t="shared" si="62"/>
        <v>0</v>
      </c>
      <c r="R105" s="37">
        <f t="shared" si="63"/>
        <v>0</v>
      </c>
      <c r="S105" t="str">
        <f t="shared" si="64"/>
        <v>OE</v>
      </c>
      <c r="T105" s="36" t="str">
        <f t="shared" si="65"/>
        <v/>
      </c>
      <c r="U105" s="34" t="str">
        <f t="shared" si="66"/>
        <v/>
      </c>
      <c r="V105" s="85" t="str">
        <f t="shared" si="72"/>
        <v/>
      </c>
      <c r="W105" s="36" t="b">
        <f t="shared" si="67"/>
        <v>0</v>
      </c>
      <c r="X105" s="37">
        <f t="shared" si="68"/>
        <v>0</v>
      </c>
      <c r="Y105" s="46">
        <f t="shared" si="77"/>
        <v>0</v>
      </c>
      <c r="Z105" s="40" t="str">
        <f>IF(B105&lt;&gt;"",Y105+Z104,"")</f>
        <v/>
      </c>
      <c r="AA105" s="59" t="str">
        <f t="shared" si="73"/>
        <v/>
      </c>
      <c r="AB105" s="59" t="str">
        <f t="shared" si="74"/>
        <v/>
      </c>
      <c r="AC105" s="49"/>
      <c r="AD105" s="60">
        <f t="shared" ref="AD105:AM105" si="80">SUM(AD5:AD104)</f>
        <v>0</v>
      </c>
      <c r="AE105" s="60">
        <f t="shared" si="80"/>
        <v>0</v>
      </c>
      <c r="AF105" s="60">
        <f t="shared" si="80"/>
        <v>0</v>
      </c>
      <c r="AG105" s="60">
        <f t="shared" si="80"/>
        <v>0</v>
      </c>
      <c r="AH105" s="60">
        <f t="shared" si="80"/>
        <v>0</v>
      </c>
      <c r="AI105" s="60">
        <f t="shared" si="80"/>
        <v>0</v>
      </c>
      <c r="AJ105" s="60">
        <f t="shared" si="80"/>
        <v>0</v>
      </c>
      <c r="AK105" s="60">
        <f t="shared" si="80"/>
        <v>0</v>
      </c>
      <c r="AL105" s="60">
        <f t="shared" si="80"/>
        <v>0</v>
      </c>
      <c r="AM105" s="60">
        <f t="shared" si="80"/>
        <v>0</v>
      </c>
      <c r="AN105" s="80">
        <f>SUM(AD105:AM105)</f>
        <v>0</v>
      </c>
      <c r="AO105" s="70"/>
      <c r="AP105" s="71"/>
      <c r="AQ105" s="73"/>
      <c r="AR105" s="73"/>
      <c r="AS105" s="73"/>
      <c r="AT105" s="73"/>
      <c r="AU105" s="73"/>
      <c r="AV105" s="73"/>
      <c r="AW105" s="73"/>
      <c r="AX105" s="73"/>
      <c r="AY105" s="73"/>
      <c r="AZ105" s="73"/>
      <c r="BA105" s="74"/>
      <c r="BB105" s="70"/>
      <c r="BH105"/>
      <c r="BI105" s="50"/>
      <c r="BJ105" s="50"/>
      <c r="BK105" s="50"/>
      <c r="BL105" s="50"/>
      <c r="BM105" s="50"/>
      <c r="BN105" s="50"/>
      <c r="BO105" s="50"/>
      <c r="BP105" s="50"/>
      <c r="BQ105" s="50"/>
      <c r="BR105" s="51"/>
      <c r="BS105" s="50"/>
      <c r="BT105" s="6"/>
      <c r="BU105"/>
      <c r="BV105" s="50"/>
      <c r="BW105" s="50"/>
    </row>
    <row r="106" spans="1:93" ht="15">
      <c r="A106" s="83">
        <v>7</v>
      </c>
      <c r="B106" s="84"/>
      <c r="C106" s="84">
        <f t="shared" si="51"/>
        <v>0</v>
      </c>
      <c r="D106" s="84">
        <f t="shared" si="78"/>
        <v>0</v>
      </c>
      <c r="E106" s="84">
        <f t="shared" si="79"/>
        <v>0</v>
      </c>
      <c r="F106" t="str">
        <f t="shared" si="54"/>
        <v>BR</v>
      </c>
      <c r="G106" s="36" t="str">
        <f t="shared" si="55"/>
        <v/>
      </c>
      <c r="H106" s="34" t="str">
        <f t="shared" si="56"/>
        <v/>
      </c>
      <c r="I106" s="85" t="str">
        <f t="shared" si="70"/>
        <v/>
      </c>
      <c r="J106" s="113"/>
      <c r="K106" s="36" t="str">
        <f t="shared" si="57"/>
        <v/>
      </c>
      <c r="L106" s="37">
        <f t="shared" si="58"/>
        <v>0</v>
      </c>
      <c r="M106" t="str">
        <f t="shared" si="59"/>
        <v>OE</v>
      </c>
      <c r="N106" s="36" t="str">
        <f t="shared" si="60"/>
        <v/>
      </c>
      <c r="O106" s="34" t="str">
        <f t="shared" si="61"/>
        <v/>
      </c>
      <c r="P106" s="85" t="str">
        <f t="shared" si="71"/>
        <v/>
      </c>
      <c r="Q106" s="36" t="b">
        <f t="shared" si="62"/>
        <v>0</v>
      </c>
      <c r="R106" s="37">
        <f t="shared" si="63"/>
        <v>0</v>
      </c>
      <c r="S106" t="str">
        <f t="shared" si="64"/>
        <v>OE</v>
      </c>
      <c r="T106" s="36" t="str">
        <f t="shared" si="65"/>
        <v/>
      </c>
      <c r="U106" s="34" t="str">
        <f t="shared" si="66"/>
        <v/>
      </c>
      <c r="V106" s="85" t="str">
        <f t="shared" si="72"/>
        <v/>
      </c>
      <c r="W106" s="36" t="b">
        <f t="shared" si="67"/>
        <v>0</v>
      </c>
      <c r="X106" s="37">
        <f t="shared" si="68"/>
        <v>0</v>
      </c>
      <c r="Y106" s="46">
        <f t="shared" si="77"/>
        <v>0</v>
      </c>
      <c r="Z106" s="40" t="str">
        <f>IF(B106&lt;&gt;"",Y106+Z105,"")</f>
        <v/>
      </c>
      <c r="AA106" s="59" t="str">
        <f t="shared" si="73"/>
        <v/>
      </c>
      <c r="AB106" s="59" t="str">
        <f t="shared" si="74"/>
        <v/>
      </c>
      <c r="AC106" s="52"/>
      <c r="AD106" s="61">
        <f t="shared" ref="AD106:AM106" si="81">COUNTIF(AD5:AD104,"&lt;0")</f>
        <v>0</v>
      </c>
      <c r="AE106" s="61">
        <f t="shared" si="81"/>
        <v>0</v>
      </c>
      <c r="AF106" s="61">
        <f t="shared" si="81"/>
        <v>0</v>
      </c>
      <c r="AG106" s="61">
        <f t="shared" si="81"/>
        <v>0</v>
      </c>
      <c r="AH106" s="61">
        <f t="shared" si="81"/>
        <v>0</v>
      </c>
      <c r="AI106" s="61">
        <f t="shared" si="81"/>
        <v>0</v>
      </c>
      <c r="AJ106" s="61">
        <f t="shared" si="81"/>
        <v>0</v>
      </c>
      <c r="AK106" s="61">
        <f t="shared" si="81"/>
        <v>0</v>
      </c>
      <c r="AL106" s="61">
        <f t="shared" si="81"/>
        <v>0</v>
      </c>
      <c r="AM106" s="61">
        <f t="shared" si="81"/>
        <v>0</v>
      </c>
      <c r="AN106" s="65">
        <f>SUM(AD106:AM106)/10</f>
        <v>0</v>
      </c>
      <c r="AO106" s="70"/>
      <c r="AP106" s="71"/>
      <c r="AQ106" s="73"/>
      <c r="AR106" s="73"/>
      <c r="AS106" s="73"/>
      <c r="AT106" s="73"/>
      <c r="AU106" s="73"/>
      <c r="AV106" s="73"/>
      <c r="AW106" s="73"/>
      <c r="AX106" s="73"/>
      <c r="AY106" s="73"/>
      <c r="AZ106" s="73"/>
      <c r="BA106" s="74"/>
      <c r="BB106" s="70"/>
      <c r="BH106"/>
      <c r="BI106" s="53"/>
      <c r="BJ106" s="53" t="s">
        <v>17</v>
      </c>
      <c r="BK106" s="53" t="s">
        <v>18</v>
      </c>
      <c r="BL106" s="54" t="s">
        <v>19</v>
      </c>
      <c r="BM106" s="54" t="s">
        <v>20</v>
      </c>
      <c r="BN106" s="53" t="s">
        <v>21</v>
      </c>
      <c r="BO106" s="53" t="s">
        <v>22</v>
      </c>
      <c r="BP106" s="53" t="s">
        <v>23</v>
      </c>
      <c r="BQ106" s="53" t="s">
        <v>24</v>
      </c>
      <c r="BR106" s="55" t="s">
        <v>25</v>
      </c>
      <c r="BS106" s="56"/>
      <c r="BT106" s="6"/>
      <c r="BU106"/>
      <c r="BV106" s="56"/>
      <c r="BW106" s="56"/>
    </row>
    <row r="107" spans="1:93">
      <c r="A107" s="83">
        <v>8</v>
      </c>
      <c r="B107" s="84"/>
      <c r="C107" s="84">
        <f t="shared" si="51"/>
        <v>0</v>
      </c>
      <c r="D107" s="84">
        <f t="shared" si="78"/>
        <v>0</v>
      </c>
      <c r="E107" s="84">
        <f t="shared" si="79"/>
        <v>0</v>
      </c>
      <c r="F107" t="str">
        <f t="shared" si="54"/>
        <v>BR</v>
      </c>
      <c r="G107" s="36" t="str">
        <f t="shared" si="55"/>
        <v/>
      </c>
      <c r="H107" s="34" t="str">
        <f t="shared" si="56"/>
        <v/>
      </c>
      <c r="I107" s="85" t="str">
        <f t="shared" si="70"/>
        <v/>
      </c>
      <c r="J107" s="113"/>
      <c r="K107" s="36" t="str">
        <f t="shared" si="57"/>
        <v/>
      </c>
      <c r="L107" s="37">
        <f t="shared" si="58"/>
        <v>0</v>
      </c>
      <c r="M107" t="str">
        <f t="shared" si="59"/>
        <v>OE</v>
      </c>
      <c r="N107" s="36" t="str">
        <f t="shared" si="60"/>
        <v/>
      </c>
      <c r="O107" s="34" t="str">
        <f t="shared" si="61"/>
        <v/>
      </c>
      <c r="P107" s="85" t="str">
        <f t="shared" si="71"/>
        <v/>
      </c>
      <c r="Q107" s="36" t="b">
        <f t="shared" si="62"/>
        <v>0</v>
      </c>
      <c r="R107" s="37">
        <f t="shared" si="63"/>
        <v>0</v>
      </c>
      <c r="S107" t="str">
        <f t="shared" si="64"/>
        <v>OE</v>
      </c>
      <c r="T107" s="36" t="str">
        <f t="shared" si="65"/>
        <v/>
      </c>
      <c r="U107" s="34" t="str">
        <f t="shared" si="66"/>
        <v/>
      </c>
      <c r="V107" s="85" t="str">
        <f t="shared" si="72"/>
        <v/>
      </c>
      <c r="W107" s="36" t="b">
        <f t="shared" si="67"/>
        <v>0</v>
      </c>
      <c r="X107" s="37">
        <f t="shared" si="68"/>
        <v>0</v>
      </c>
      <c r="Y107" s="46">
        <f t="shared" si="77"/>
        <v>0</v>
      </c>
      <c r="Z107" s="40" t="str">
        <f>IF(B107&lt;&gt;"",Y107+Z106,"")</f>
        <v/>
      </c>
      <c r="AA107" s="59" t="str">
        <f t="shared" si="73"/>
        <v/>
      </c>
      <c r="AB107" s="59" t="str">
        <f t="shared" si="74"/>
        <v/>
      </c>
      <c r="AC107" s="7"/>
      <c r="AD107" s="129"/>
      <c r="AE107" s="129"/>
      <c r="AF107" s="129"/>
      <c r="AG107" s="129"/>
      <c r="AH107" s="129"/>
      <c r="AI107" s="129"/>
      <c r="AJ107" s="129"/>
      <c r="AK107" s="129"/>
      <c r="AL107" s="129"/>
      <c r="AM107" s="129"/>
      <c r="AN107" s="129"/>
      <c r="AO107" s="70"/>
      <c r="AP107" s="71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4"/>
      <c r="BB107" s="70"/>
      <c r="BH107"/>
      <c r="BI107" s="57">
        <v>0</v>
      </c>
      <c r="BJ107" s="53">
        <v>0</v>
      </c>
      <c r="BK107" s="53">
        <v>0</v>
      </c>
      <c r="BL107" s="53">
        <v>0</v>
      </c>
      <c r="BM107" s="53">
        <v>0</v>
      </c>
      <c r="BN107" s="53">
        <v>0</v>
      </c>
      <c r="BO107" s="53">
        <v>0</v>
      </c>
      <c r="BP107" s="53">
        <v>0</v>
      </c>
      <c r="BQ107" s="53">
        <v>0</v>
      </c>
      <c r="BR107" s="55">
        <v>0</v>
      </c>
      <c r="BS107" s="56"/>
      <c r="BT107" s="6"/>
      <c r="BU107"/>
      <c r="BV107" s="56"/>
      <c r="BW107" s="56"/>
    </row>
    <row r="108" spans="1:93">
      <c r="A108" s="83">
        <v>9</v>
      </c>
      <c r="B108" s="84"/>
      <c r="C108" s="84">
        <f t="shared" si="51"/>
        <v>0</v>
      </c>
      <c r="D108" s="84">
        <f t="shared" si="78"/>
        <v>0</v>
      </c>
      <c r="E108" s="84">
        <f t="shared" si="79"/>
        <v>0</v>
      </c>
      <c r="F108" t="str">
        <f t="shared" si="54"/>
        <v>BR</v>
      </c>
      <c r="G108" s="36" t="str">
        <f t="shared" si="55"/>
        <v/>
      </c>
      <c r="H108" s="34" t="str">
        <f t="shared" si="56"/>
        <v/>
      </c>
      <c r="I108" s="85" t="str">
        <f t="shared" si="70"/>
        <v/>
      </c>
      <c r="J108" s="113"/>
      <c r="K108" s="36" t="str">
        <f t="shared" si="57"/>
        <v/>
      </c>
      <c r="L108" s="37">
        <f t="shared" si="58"/>
        <v>0</v>
      </c>
      <c r="M108" t="str">
        <f t="shared" si="59"/>
        <v>OE</v>
      </c>
      <c r="N108" s="36" t="str">
        <f t="shared" si="60"/>
        <v/>
      </c>
      <c r="O108" s="34" t="str">
        <f t="shared" si="61"/>
        <v/>
      </c>
      <c r="P108" s="85" t="str">
        <f t="shared" si="71"/>
        <v/>
      </c>
      <c r="Q108" s="36" t="b">
        <f t="shared" si="62"/>
        <v>0</v>
      </c>
      <c r="R108" s="37">
        <f t="shared" si="63"/>
        <v>0</v>
      </c>
      <c r="S108" t="str">
        <f t="shared" si="64"/>
        <v>OE</v>
      </c>
      <c r="T108" s="36" t="str">
        <f t="shared" si="65"/>
        <v/>
      </c>
      <c r="U108" s="34" t="str">
        <f t="shared" si="66"/>
        <v/>
      </c>
      <c r="V108" s="85" t="str">
        <f t="shared" si="72"/>
        <v/>
      </c>
      <c r="W108" s="36" t="b">
        <f t="shared" si="67"/>
        <v>0</v>
      </c>
      <c r="X108" s="37">
        <f t="shared" si="68"/>
        <v>0</v>
      </c>
      <c r="Y108" s="46">
        <f t="shared" si="77"/>
        <v>0</v>
      </c>
      <c r="Z108" s="40" t="str">
        <f>IF(B108&lt;&gt;"",Y108+Z107,"")</f>
        <v/>
      </c>
      <c r="AA108" s="59" t="str">
        <f t="shared" si="73"/>
        <v/>
      </c>
      <c r="AB108" s="59" t="str">
        <f t="shared" si="74"/>
        <v/>
      </c>
      <c r="AC108"/>
      <c r="AD108" s="129"/>
      <c r="AE108" s="129"/>
      <c r="AF108" s="129"/>
      <c r="AG108" s="129"/>
      <c r="AH108" s="129"/>
      <c r="AI108" s="129"/>
      <c r="AJ108" s="129"/>
      <c r="AK108" s="129"/>
      <c r="AL108" s="129"/>
      <c r="AM108" s="129"/>
      <c r="AN108" s="129"/>
      <c r="AO108" s="70"/>
      <c r="AP108" s="71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4"/>
      <c r="BB108" s="70"/>
      <c r="BH108"/>
      <c r="BI108" s="57">
        <v>1</v>
      </c>
      <c r="BJ108" s="53">
        <v>1</v>
      </c>
      <c r="BK108" s="53">
        <v>1</v>
      </c>
      <c r="BL108" s="53">
        <v>1</v>
      </c>
      <c r="BM108" s="53">
        <v>1</v>
      </c>
      <c r="BN108" s="53">
        <v>1</v>
      </c>
      <c r="BO108" s="53" t="s">
        <v>26</v>
      </c>
      <c r="BP108" s="53" t="str">
        <f>"R"</f>
        <v>R</v>
      </c>
      <c r="BQ108" s="53" t="str">
        <f>"O"</f>
        <v>O</v>
      </c>
      <c r="BR108" s="55">
        <v>1</v>
      </c>
      <c r="BS108" s="56"/>
      <c r="BT108" s="6"/>
      <c r="BU108"/>
      <c r="BV108" s="56"/>
      <c r="BW108" s="56"/>
    </row>
    <row r="109" spans="1:93">
      <c r="A109" s="83">
        <v>10</v>
      </c>
      <c r="B109" s="84"/>
      <c r="C109" s="84">
        <f t="shared" si="51"/>
        <v>0</v>
      </c>
      <c r="D109" s="84">
        <f t="shared" si="78"/>
        <v>0</v>
      </c>
      <c r="E109" s="84">
        <f t="shared" si="79"/>
        <v>0</v>
      </c>
      <c r="F109" t="str">
        <f t="shared" si="54"/>
        <v>BR</v>
      </c>
      <c r="G109" s="36" t="str">
        <f t="shared" si="55"/>
        <v/>
      </c>
      <c r="H109" s="34" t="str">
        <f t="shared" si="56"/>
        <v/>
      </c>
      <c r="I109" s="85" t="str">
        <f t="shared" si="70"/>
        <v/>
      </c>
      <c r="J109" s="113"/>
      <c r="K109" s="36" t="str">
        <f t="shared" si="57"/>
        <v/>
      </c>
      <c r="L109" s="37">
        <f t="shared" si="58"/>
        <v>0</v>
      </c>
      <c r="M109" t="str">
        <f t="shared" si="59"/>
        <v>OE</v>
      </c>
      <c r="N109" s="36" t="str">
        <f t="shared" si="60"/>
        <v/>
      </c>
      <c r="O109" s="34" t="str">
        <f t="shared" si="61"/>
        <v/>
      </c>
      <c r="P109" s="85" t="str">
        <f t="shared" si="71"/>
        <v/>
      </c>
      <c r="Q109" s="36" t="b">
        <f t="shared" si="62"/>
        <v>0</v>
      </c>
      <c r="R109" s="37">
        <f t="shared" si="63"/>
        <v>0</v>
      </c>
      <c r="S109" t="str">
        <f t="shared" si="64"/>
        <v>OE</v>
      </c>
      <c r="T109" s="36" t="str">
        <f t="shared" si="65"/>
        <v/>
      </c>
      <c r="U109" s="34" t="str">
        <f t="shared" si="66"/>
        <v/>
      </c>
      <c r="V109" s="85" t="str">
        <f t="shared" si="72"/>
        <v/>
      </c>
      <c r="W109" s="36" t="b">
        <f t="shared" si="67"/>
        <v>0</v>
      </c>
      <c r="X109" s="37">
        <f t="shared" si="68"/>
        <v>0</v>
      </c>
      <c r="Y109" s="46">
        <f t="shared" si="77"/>
        <v>0</v>
      </c>
      <c r="Z109" s="40" t="str">
        <f>IF(B109&lt;&gt;"",Y109+Z108,"")</f>
        <v/>
      </c>
      <c r="AA109" s="59" t="str">
        <f t="shared" si="73"/>
        <v/>
      </c>
      <c r="AB109" s="59" t="str">
        <f t="shared" si="74"/>
        <v/>
      </c>
      <c r="AC109"/>
      <c r="AD109"/>
      <c r="AE109" s="7"/>
      <c r="AF109" s="7"/>
      <c r="AG109" s="7"/>
      <c r="AH109" s="7"/>
      <c r="AI109" s="7"/>
      <c r="AJ109" s="7"/>
      <c r="AK109" s="7"/>
      <c r="AL109" s="7"/>
      <c r="AM109" s="7"/>
      <c r="AN109"/>
      <c r="AO109" s="70"/>
      <c r="AP109" s="71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4"/>
      <c r="BB109" s="70"/>
      <c r="BH109"/>
      <c r="BI109" s="57">
        <v>2</v>
      </c>
      <c r="BJ109" s="53">
        <v>1</v>
      </c>
      <c r="BK109" s="53">
        <v>2</v>
      </c>
      <c r="BL109" s="53">
        <v>1</v>
      </c>
      <c r="BM109" s="53">
        <f>BM108</f>
        <v>1</v>
      </c>
      <c r="BN109" s="53">
        <v>2</v>
      </c>
      <c r="BO109" s="53" t="s">
        <v>26</v>
      </c>
      <c r="BP109" s="53" t="str">
        <f>"B"</f>
        <v>B</v>
      </c>
      <c r="BQ109" s="53" t="str">
        <f>"E"</f>
        <v>E</v>
      </c>
      <c r="BR109" s="55">
        <v>2</v>
      </c>
      <c r="BS109" s="56"/>
      <c r="BT109" s="6"/>
      <c r="BU109"/>
      <c r="BV109" s="56"/>
      <c r="BW109" s="56"/>
    </row>
    <row r="110" spans="1:93">
      <c r="A110" s="83">
        <v>11</v>
      </c>
      <c r="B110" s="84"/>
      <c r="C110" s="84">
        <f t="shared" si="51"/>
        <v>0</v>
      </c>
      <c r="D110" s="84">
        <f t="shared" si="78"/>
        <v>0</v>
      </c>
      <c r="E110" s="84">
        <f t="shared" si="79"/>
        <v>0</v>
      </c>
      <c r="F110" t="str">
        <f t="shared" si="54"/>
        <v>BR</v>
      </c>
      <c r="G110" s="36" t="str">
        <f t="shared" si="55"/>
        <v/>
      </c>
      <c r="H110" s="34" t="str">
        <f t="shared" si="56"/>
        <v/>
      </c>
      <c r="I110" s="85" t="str">
        <f t="shared" si="70"/>
        <v/>
      </c>
      <c r="J110" s="113"/>
      <c r="K110" s="36" t="str">
        <f t="shared" si="57"/>
        <v/>
      </c>
      <c r="L110" s="37">
        <f t="shared" si="58"/>
        <v>0</v>
      </c>
      <c r="M110" t="str">
        <f t="shared" si="59"/>
        <v>OE</v>
      </c>
      <c r="N110" s="36" t="str">
        <f t="shared" si="60"/>
        <v/>
      </c>
      <c r="O110" s="34" t="str">
        <f t="shared" si="61"/>
        <v/>
      </c>
      <c r="P110" s="85" t="str">
        <f t="shared" si="71"/>
        <v/>
      </c>
      <c r="Q110" s="36" t="b">
        <f t="shared" si="62"/>
        <v>0</v>
      </c>
      <c r="R110" s="37">
        <f t="shared" si="63"/>
        <v>0</v>
      </c>
      <c r="S110" t="str">
        <f t="shared" si="64"/>
        <v>OE</v>
      </c>
      <c r="T110" s="36" t="str">
        <f t="shared" si="65"/>
        <v/>
      </c>
      <c r="U110" s="34" t="str">
        <f t="shared" si="66"/>
        <v/>
      </c>
      <c r="V110" s="85" t="str">
        <f t="shared" si="72"/>
        <v/>
      </c>
      <c r="W110" s="36" t="b">
        <f t="shared" si="67"/>
        <v>0</v>
      </c>
      <c r="X110" s="37">
        <f t="shared" si="68"/>
        <v>0</v>
      </c>
      <c r="Y110" s="46">
        <f t="shared" si="77"/>
        <v>0</v>
      </c>
      <c r="Z110" s="40" t="str">
        <f>IF(B110&lt;&gt;"",Y110+Z109,"")</f>
        <v/>
      </c>
      <c r="AA110" s="59" t="str">
        <f t="shared" si="73"/>
        <v/>
      </c>
      <c r="AB110" s="59" t="str">
        <f t="shared" si="74"/>
        <v/>
      </c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1"/>
      <c r="AQ110" s="73"/>
      <c r="AR110" s="73"/>
      <c r="AS110" s="73"/>
      <c r="AT110" s="73"/>
      <c r="AU110" s="73"/>
      <c r="AV110" s="73"/>
      <c r="AW110" s="73"/>
      <c r="AX110" s="73"/>
      <c r="AY110" s="73"/>
      <c r="AZ110" s="73"/>
      <c r="BA110" s="74"/>
      <c r="BB110" s="70"/>
      <c r="BH110"/>
      <c r="BI110" s="57">
        <v>3</v>
      </c>
      <c r="BJ110" s="53">
        <v>1</v>
      </c>
      <c r="BK110" s="53">
        <v>3</v>
      </c>
      <c r="BL110" s="53">
        <v>1</v>
      </c>
      <c r="BM110" s="53">
        <f>BM109</f>
        <v>1</v>
      </c>
      <c r="BN110" s="53">
        <v>3</v>
      </c>
      <c r="BO110" s="53" t="s">
        <v>26</v>
      </c>
      <c r="BP110" s="53" t="str">
        <f>"R"</f>
        <v>R</v>
      </c>
      <c r="BQ110" s="53" t="str">
        <f>"O"</f>
        <v>O</v>
      </c>
      <c r="BR110" s="55">
        <v>3</v>
      </c>
      <c r="BS110" s="56"/>
      <c r="BT110" s="6"/>
      <c r="BU110"/>
      <c r="BV110" s="56"/>
      <c r="BW110" s="56"/>
    </row>
    <row r="111" spans="1:93">
      <c r="A111" s="83">
        <v>12</v>
      </c>
      <c r="B111" s="84"/>
      <c r="C111" s="84">
        <f t="shared" si="51"/>
        <v>0</v>
      </c>
      <c r="D111" s="84">
        <f t="shared" si="78"/>
        <v>0</v>
      </c>
      <c r="E111" s="84">
        <f t="shared" si="79"/>
        <v>0</v>
      </c>
      <c r="F111" t="str">
        <f t="shared" si="54"/>
        <v>BR</v>
      </c>
      <c r="G111" s="36" t="str">
        <f t="shared" si="55"/>
        <v/>
      </c>
      <c r="H111" s="34" t="str">
        <f t="shared" si="56"/>
        <v/>
      </c>
      <c r="I111" s="85" t="str">
        <f t="shared" si="70"/>
        <v/>
      </c>
      <c r="J111" s="113"/>
      <c r="K111" s="36" t="str">
        <f t="shared" si="57"/>
        <v/>
      </c>
      <c r="L111" s="37">
        <f t="shared" si="58"/>
        <v>0</v>
      </c>
      <c r="M111" t="str">
        <f t="shared" si="59"/>
        <v>OE</v>
      </c>
      <c r="N111" s="36" t="str">
        <f t="shared" si="60"/>
        <v/>
      </c>
      <c r="O111" s="34" t="str">
        <f t="shared" si="61"/>
        <v/>
      </c>
      <c r="P111" s="85" t="str">
        <f t="shared" si="71"/>
        <v/>
      </c>
      <c r="Q111" s="36" t="b">
        <f t="shared" si="62"/>
        <v>0</v>
      </c>
      <c r="R111" s="37">
        <f t="shared" si="63"/>
        <v>0</v>
      </c>
      <c r="S111" t="str">
        <f t="shared" si="64"/>
        <v>OE</v>
      </c>
      <c r="T111" s="36" t="str">
        <f t="shared" si="65"/>
        <v/>
      </c>
      <c r="U111" s="34" t="str">
        <f t="shared" si="66"/>
        <v/>
      </c>
      <c r="V111" s="85" t="str">
        <f t="shared" si="72"/>
        <v/>
      </c>
      <c r="W111" s="36" t="b">
        <f t="shared" si="67"/>
        <v>0</v>
      </c>
      <c r="X111" s="37">
        <f t="shared" si="68"/>
        <v>0</v>
      </c>
      <c r="Y111" s="46">
        <f t="shared" si="77"/>
        <v>0</v>
      </c>
      <c r="Z111" s="40" t="str">
        <f>IF(B111&lt;&gt;"",Y111+Z110,"")</f>
        <v/>
      </c>
      <c r="AA111" s="59" t="str">
        <f t="shared" si="73"/>
        <v/>
      </c>
      <c r="AB111" s="59" t="str">
        <f t="shared" si="74"/>
        <v/>
      </c>
      <c r="AC111" s="127"/>
      <c r="AD111" s="127"/>
      <c r="AE111" s="127"/>
      <c r="AF111" s="127"/>
      <c r="AG111" s="127"/>
      <c r="AH111" s="127"/>
      <c r="AI111" s="127"/>
      <c r="AJ111" s="127"/>
      <c r="AK111" s="127"/>
      <c r="AL111" s="127"/>
      <c r="AM111" s="127"/>
      <c r="AN111" s="127"/>
      <c r="AO111" s="70"/>
      <c r="AP111" s="71"/>
      <c r="AQ111" s="73"/>
      <c r="AR111" s="73"/>
      <c r="AS111" s="73"/>
      <c r="AT111" s="73"/>
      <c r="AU111" s="73"/>
      <c r="AV111" s="73"/>
      <c r="AW111" s="73"/>
      <c r="AX111" s="73"/>
      <c r="AY111" s="73"/>
      <c r="AZ111" s="73"/>
      <c r="BA111" s="74"/>
      <c r="BB111" s="70"/>
      <c r="BH111"/>
      <c r="BI111" s="57">
        <v>4</v>
      </c>
      <c r="BJ111" s="53">
        <v>1</v>
      </c>
      <c r="BK111" s="53">
        <v>1</v>
      </c>
      <c r="BL111" s="53">
        <v>2</v>
      </c>
      <c r="BM111" s="53">
        <f>BM110</f>
        <v>1</v>
      </c>
      <c r="BN111" s="53">
        <v>1</v>
      </c>
      <c r="BO111" s="53" t="s">
        <v>26</v>
      </c>
      <c r="BP111" s="53" t="str">
        <f>"B"</f>
        <v>B</v>
      </c>
      <c r="BQ111" s="53" t="str">
        <f>"E"</f>
        <v>E</v>
      </c>
      <c r="BR111" s="55">
        <v>1</v>
      </c>
      <c r="BS111" s="56"/>
      <c r="BT111" s="6"/>
      <c r="BU111"/>
      <c r="BV111" s="56"/>
      <c r="BW111" s="56"/>
    </row>
    <row r="112" spans="1:93">
      <c r="A112" s="83">
        <v>13</v>
      </c>
      <c r="B112" s="84"/>
      <c r="C112" s="84">
        <f t="shared" si="51"/>
        <v>0</v>
      </c>
      <c r="D112" s="84">
        <f t="shared" si="78"/>
        <v>0</v>
      </c>
      <c r="E112" s="84">
        <f t="shared" si="79"/>
        <v>0</v>
      </c>
      <c r="F112" t="str">
        <f t="shared" si="54"/>
        <v>BR</v>
      </c>
      <c r="G112" s="36" t="str">
        <f t="shared" si="55"/>
        <v/>
      </c>
      <c r="H112" s="34" t="str">
        <f t="shared" si="56"/>
        <v/>
      </c>
      <c r="I112" s="85" t="str">
        <f t="shared" si="70"/>
        <v/>
      </c>
      <c r="J112" s="113"/>
      <c r="K112" s="36" t="str">
        <f t="shared" si="57"/>
        <v/>
      </c>
      <c r="L112" s="37">
        <f t="shared" si="58"/>
        <v>0</v>
      </c>
      <c r="M112" t="str">
        <f t="shared" si="59"/>
        <v>OE</v>
      </c>
      <c r="N112" s="36" t="str">
        <f t="shared" si="60"/>
        <v/>
      </c>
      <c r="O112" s="34" t="str">
        <f t="shared" si="61"/>
        <v/>
      </c>
      <c r="P112" s="85" t="str">
        <f t="shared" si="71"/>
        <v/>
      </c>
      <c r="Q112" s="36" t="b">
        <f t="shared" si="62"/>
        <v>0</v>
      </c>
      <c r="R112" s="37">
        <f t="shared" si="63"/>
        <v>0</v>
      </c>
      <c r="S112" t="str">
        <f t="shared" si="64"/>
        <v>OE</v>
      </c>
      <c r="T112" s="36" t="str">
        <f t="shared" si="65"/>
        <v/>
      </c>
      <c r="U112" s="34" t="str">
        <f t="shared" si="66"/>
        <v/>
      </c>
      <c r="V112" s="85" t="str">
        <f t="shared" si="72"/>
        <v/>
      </c>
      <c r="W112" s="36" t="b">
        <f t="shared" si="67"/>
        <v>0</v>
      </c>
      <c r="X112" s="37">
        <f t="shared" si="68"/>
        <v>0</v>
      </c>
      <c r="Y112" s="46">
        <f t="shared" si="77"/>
        <v>0</v>
      </c>
      <c r="Z112" s="40" t="str">
        <f>IF(B112&lt;&gt;"",Y112+Z111,"")</f>
        <v/>
      </c>
      <c r="AA112" s="59" t="str">
        <f t="shared" si="73"/>
        <v/>
      </c>
      <c r="AB112" s="59" t="str">
        <f t="shared" si="74"/>
        <v/>
      </c>
      <c r="AC112" s="71"/>
      <c r="AD112" s="72"/>
      <c r="AE112" s="72"/>
      <c r="AF112" s="72"/>
      <c r="AG112" s="73"/>
      <c r="AH112" s="73"/>
      <c r="AI112" s="73"/>
      <c r="AJ112" s="73"/>
      <c r="AK112" s="73"/>
      <c r="AL112" s="73"/>
      <c r="AM112" s="73"/>
      <c r="AN112" s="74"/>
      <c r="AO112" s="70"/>
      <c r="AP112" s="71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4"/>
      <c r="BB112" s="70"/>
      <c r="BH112"/>
      <c r="BI112" s="57">
        <v>5</v>
      </c>
      <c r="BJ112" s="53">
        <v>1</v>
      </c>
      <c r="BK112" s="53">
        <v>2</v>
      </c>
      <c r="BL112" s="53">
        <v>2</v>
      </c>
      <c r="BM112" s="53">
        <f>BM111</f>
        <v>1</v>
      </c>
      <c r="BN112" s="53">
        <v>2</v>
      </c>
      <c r="BO112" s="53" t="s">
        <v>26</v>
      </c>
      <c r="BP112" s="53" t="str">
        <f>"R"</f>
        <v>R</v>
      </c>
      <c r="BQ112" s="53" t="str">
        <f>"O"</f>
        <v>O</v>
      </c>
      <c r="BR112" s="55">
        <v>2</v>
      </c>
      <c r="BS112" s="56"/>
      <c r="BT112" s="6"/>
      <c r="BU112"/>
      <c r="BV112" s="56"/>
      <c r="BW112" s="56"/>
    </row>
    <row r="113" spans="1:75">
      <c r="A113" s="83">
        <v>14</v>
      </c>
      <c r="B113" s="84"/>
      <c r="C113" s="84">
        <f t="shared" si="51"/>
        <v>0</v>
      </c>
      <c r="D113" s="84">
        <f t="shared" si="78"/>
        <v>0</v>
      </c>
      <c r="E113" s="84">
        <f t="shared" si="79"/>
        <v>0</v>
      </c>
      <c r="F113" t="str">
        <f t="shared" si="54"/>
        <v>BR</v>
      </c>
      <c r="G113" s="36" t="str">
        <f t="shared" si="55"/>
        <v/>
      </c>
      <c r="H113" s="34" t="str">
        <f t="shared" si="56"/>
        <v/>
      </c>
      <c r="I113" s="85" t="str">
        <f t="shared" si="70"/>
        <v/>
      </c>
      <c r="J113" s="113"/>
      <c r="K113" s="36" t="str">
        <f t="shared" si="57"/>
        <v/>
      </c>
      <c r="L113" s="37">
        <f t="shared" si="58"/>
        <v>0</v>
      </c>
      <c r="M113" t="str">
        <f t="shared" si="59"/>
        <v>OE</v>
      </c>
      <c r="N113" s="36" t="str">
        <f t="shared" si="60"/>
        <v/>
      </c>
      <c r="O113" s="34" t="str">
        <f t="shared" si="61"/>
        <v/>
      </c>
      <c r="P113" s="85" t="str">
        <f t="shared" si="71"/>
        <v/>
      </c>
      <c r="Q113" s="36" t="b">
        <f t="shared" si="62"/>
        <v>0</v>
      </c>
      <c r="R113" s="37">
        <f t="shared" si="63"/>
        <v>0</v>
      </c>
      <c r="S113" t="str">
        <f t="shared" si="64"/>
        <v>OE</v>
      </c>
      <c r="T113" s="36" t="str">
        <f t="shared" si="65"/>
        <v/>
      </c>
      <c r="U113" s="34" t="str">
        <f t="shared" si="66"/>
        <v/>
      </c>
      <c r="V113" s="85" t="str">
        <f t="shared" si="72"/>
        <v/>
      </c>
      <c r="W113" s="36" t="b">
        <f t="shared" si="67"/>
        <v>0</v>
      </c>
      <c r="X113" s="37">
        <f t="shared" si="68"/>
        <v>0</v>
      </c>
      <c r="Y113" s="46">
        <f t="shared" si="77"/>
        <v>0</v>
      </c>
      <c r="Z113" s="40" t="str">
        <f>IF(B113&lt;&gt;"",Y113+Z112,"")</f>
        <v/>
      </c>
      <c r="AA113" s="59" t="str">
        <f t="shared" si="73"/>
        <v/>
      </c>
      <c r="AB113" s="59" t="str">
        <f t="shared" si="74"/>
        <v/>
      </c>
      <c r="AC113" s="71"/>
      <c r="AD113" s="72"/>
      <c r="AE113" s="72"/>
      <c r="AF113" s="72"/>
      <c r="AG113" s="73"/>
      <c r="AH113" s="73"/>
      <c r="AI113" s="73"/>
      <c r="AJ113" s="73"/>
      <c r="AK113" s="73"/>
      <c r="AL113" s="73"/>
      <c r="AM113" s="73"/>
      <c r="AN113" s="74"/>
      <c r="AO113" s="70"/>
      <c r="AP113" s="71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4"/>
      <c r="BB113" s="70"/>
      <c r="BH113"/>
      <c r="BI113" s="57">
        <v>6</v>
      </c>
      <c r="BJ113" s="53">
        <v>1</v>
      </c>
      <c r="BK113" s="53">
        <v>3</v>
      </c>
      <c r="BL113" s="53">
        <v>2</v>
      </c>
      <c r="BM113" s="53">
        <f>BM112</f>
        <v>1</v>
      </c>
      <c r="BN113" s="53">
        <v>3</v>
      </c>
      <c r="BO113" s="53" t="s">
        <v>26</v>
      </c>
      <c r="BP113" s="53" t="str">
        <f>"B"</f>
        <v>B</v>
      </c>
      <c r="BQ113" s="53" t="str">
        <f>"E"</f>
        <v>E</v>
      </c>
      <c r="BR113" s="55">
        <v>3</v>
      </c>
      <c r="BS113" s="56"/>
      <c r="BT113" s="55"/>
      <c r="BU113" s="56"/>
      <c r="BV113" s="56"/>
      <c r="BW113" s="56"/>
    </row>
    <row r="114" spans="1:75">
      <c r="A114" s="83">
        <v>15</v>
      </c>
      <c r="B114" s="84"/>
      <c r="C114" s="84">
        <f t="shared" si="51"/>
        <v>0</v>
      </c>
      <c r="D114" s="84">
        <f t="shared" si="78"/>
        <v>0</v>
      </c>
      <c r="E114" s="84">
        <f t="shared" si="79"/>
        <v>0</v>
      </c>
      <c r="F114" t="str">
        <f t="shared" si="54"/>
        <v>BR</v>
      </c>
      <c r="G114" s="36" t="str">
        <f t="shared" si="55"/>
        <v/>
      </c>
      <c r="H114" s="34" t="str">
        <f t="shared" si="56"/>
        <v/>
      </c>
      <c r="I114" s="85" t="str">
        <f t="shared" si="70"/>
        <v/>
      </c>
      <c r="J114" s="113"/>
      <c r="K114" s="36" t="str">
        <f t="shared" si="57"/>
        <v/>
      </c>
      <c r="L114" s="37">
        <f t="shared" si="58"/>
        <v>0</v>
      </c>
      <c r="M114" t="str">
        <f t="shared" si="59"/>
        <v>OE</v>
      </c>
      <c r="N114" s="36" t="str">
        <f t="shared" si="60"/>
        <v/>
      </c>
      <c r="O114" s="34" t="str">
        <f t="shared" si="61"/>
        <v/>
      </c>
      <c r="P114" s="85" t="str">
        <f t="shared" si="71"/>
        <v/>
      </c>
      <c r="Q114" s="36" t="b">
        <f t="shared" si="62"/>
        <v>0</v>
      </c>
      <c r="R114" s="37">
        <f t="shared" si="63"/>
        <v>0</v>
      </c>
      <c r="S114" t="str">
        <f t="shared" si="64"/>
        <v>OE</v>
      </c>
      <c r="T114" s="36" t="str">
        <f t="shared" si="65"/>
        <v/>
      </c>
      <c r="U114" s="34" t="str">
        <f t="shared" si="66"/>
        <v/>
      </c>
      <c r="V114" s="85" t="str">
        <f t="shared" si="72"/>
        <v/>
      </c>
      <c r="W114" s="36" t="b">
        <f t="shared" si="67"/>
        <v>0</v>
      </c>
      <c r="X114" s="37">
        <f t="shared" si="68"/>
        <v>0</v>
      </c>
      <c r="Y114" s="46">
        <f t="shared" si="77"/>
        <v>0</v>
      </c>
      <c r="Z114" s="40" t="str">
        <f>IF(B114&lt;&gt;"",Y114+Z113,"")</f>
        <v/>
      </c>
      <c r="AA114" s="59" t="str">
        <f t="shared" si="73"/>
        <v/>
      </c>
      <c r="AB114" s="59" t="str">
        <f t="shared" si="74"/>
        <v/>
      </c>
      <c r="AC114" s="71"/>
      <c r="AD114" s="72"/>
      <c r="AE114" s="72"/>
      <c r="AF114" s="72"/>
      <c r="AG114" s="73"/>
      <c r="AH114" s="73"/>
      <c r="AI114" s="73"/>
      <c r="AJ114" s="73"/>
      <c r="AK114" s="73"/>
      <c r="AL114" s="73"/>
      <c r="AM114" s="73"/>
      <c r="AN114" s="74"/>
      <c r="AO114" s="70"/>
      <c r="AP114" s="71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4"/>
      <c r="BB114" s="79"/>
      <c r="BC114"/>
      <c r="BD114"/>
      <c r="BE114"/>
      <c r="BF114"/>
      <c r="BG114"/>
      <c r="BH114"/>
      <c r="BI114" s="57">
        <v>7</v>
      </c>
      <c r="BJ114" s="53">
        <v>1</v>
      </c>
      <c r="BK114" s="53">
        <v>1</v>
      </c>
      <c r="BL114" s="53">
        <v>3</v>
      </c>
      <c r="BM114" s="53">
        <v>2</v>
      </c>
      <c r="BN114" s="53">
        <v>1</v>
      </c>
      <c r="BO114" s="53" t="s">
        <v>26</v>
      </c>
      <c r="BP114" s="53" t="str">
        <f>"R"</f>
        <v>R</v>
      </c>
      <c r="BQ114" s="53" t="str">
        <f>"O"</f>
        <v>O</v>
      </c>
      <c r="BR114" s="55">
        <v>4</v>
      </c>
      <c r="BS114" s="56"/>
      <c r="BT114" s="55"/>
      <c r="BU114" s="56"/>
      <c r="BV114" s="56"/>
      <c r="BW114" s="56"/>
    </row>
    <row r="115" spans="1:75">
      <c r="A115" s="83">
        <v>16</v>
      </c>
      <c r="B115" s="84"/>
      <c r="C115" s="84">
        <f t="shared" si="51"/>
        <v>0</v>
      </c>
      <c r="D115" s="84">
        <f t="shared" si="78"/>
        <v>0</v>
      </c>
      <c r="E115" s="84">
        <f t="shared" si="79"/>
        <v>0</v>
      </c>
      <c r="F115" t="str">
        <f t="shared" si="54"/>
        <v>BR</v>
      </c>
      <c r="G115" s="36" t="str">
        <f t="shared" si="55"/>
        <v/>
      </c>
      <c r="H115" s="34" t="str">
        <f t="shared" si="56"/>
        <v/>
      </c>
      <c r="I115" s="85" t="str">
        <f t="shared" si="70"/>
        <v/>
      </c>
      <c r="J115" s="113"/>
      <c r="K115" s="36" t="str">
        <f t="shared" si="57"/>
        <v/>
      </c>
      <c r="L115" s="37">
        <f t="shared" si="58"/>
        <v>0</v>
      </c>
      <c r="M115" t="str">
        <f t="shared" si="59"/>
        <v>OE</v>
      </c>
      <c r="N115" s="36" t="str">
        <f t="shared" si="60"/>
        <v/>
      </c>
      <c r="O115" s="34" t="str">
        <f t="shared" si="61"/>
        <v/>
      </c>
      <c r="P115" s="85" t="str">
        <f t="shared" si="71"/>
        <v/>
      </c>
      <c r="Q115" s="36" t="b">
        <f t="shared" si="62"/>
        <v>0</v>
      </c>
      <c r="R115" s="37">
        <f t="shared" si="63"/>
        <v>0</v>
      </c>
      <c r="S115" t="str">
        <f t="shared" si="64"/>
        <v>OE</v>
      </c>
      <c r="T115" s="36" t="str">
        <f t="shared" si="65"/>
        <v/>
      </c>
      <c r="U115" s="34" t="str">
        <f t="shared" si="66"/>
        <v/>
      </c>
      <c r="V115" s="85" t="str">
        <f t="shared" si="72"/>
        <v/>
      </c>
      <c r="W115" s="36" t="b">
        <f t="shared" si="67"/>
        <v>0</v>
      </c>
      <c r="X115" s="37">
        <f t="shared" si="68"/>
        <v>0</v>
      </c>
      <c r="Y115" s="46">
        <f t="shared" si="77"/>
        <v>0</v>
      </c>
      <c r="Z115" s="40" t="str">
        <f>IF(B115&lt;&gt;"",Y115+Z114,"")</f>
        <v/>
      </c>
      <c r="AA115" s="59" t="str">
        <f t="shared" si="73"/>
        <v/>
      </c>
      <c r="AB115" s="59" t="str">
        <f t="shared" si="74"/>
        <v/>
      </c>
      <c r="AC115" s="71"/>
      <c r="AD115" s="72"/>
      <c r="AE115" s="72"/>
      <c r="AF115" s="72"/>
      <c r="AG115" s="73"/>
      <c r="AH115" s="73"/>
      <c r="AI115" s="73"/>
      <c r="AJ115" s="73"/>
      <c r="AK115" s="73"/>
      <c r="AL115" s="73"/>
      <c r="AM115" s="73"/>
      <c r="AN115" s="74"/>
      <c r="AO115" s="70"/>
      <c r="AP115" s="71"/>
      <c r="AQ115" s="73"/>
      <c r="AR115" s="73"/>
      <c r="AS115" s="73"/>
      <c r="AT115" s="73"/>
      <c r="AU115" s="73"/>
      <c r="AV115" s="73"/>
      <c r="AW115" s="73"/>
      <c r="AX115" s="73"/>
      <c r="AY115" s="73"/>
      <c r="AZ115" s="73"/>
      <c r="BA115" s="74"/>
      <c r="BB115" s="79"/>
      <c r="BC115"/>
      <c r="BD115"/>
      <c r="BE115"/>
      <c r="BF115"/>
      <c r="BG115"/>
      <c r="BH115"/>
      <c r="BI115" s="57">
        <v>8</v>
      </c>
      <c r="BJ115" s="53">
        <v>1</v>
      </c>
      <c r="BK115" s="53">
        <v>2</v>
      </c>
      <c r="BL115" s="53">
        <v>3</v>
      </c>
      <c r="BM115" s="53">
        <v>2</v>
      </c>
      <c r="BN115" s="53">
        <v>2</v>
      </c>
      <c r="BO115" s="53" t="s">
        <v>26</v>
      </c>
      <c r="BP115" s="53" t="str">
        <f>"B"</f>
        <v>B</v>
      </c>
      <c r="BQ115" s="53" t="str">
        <f>"E"</f>
        <v>E</v>
      </c>
      <c r="BR115" s="55">
        <v>5</v>
      </c>
      <c r="BS115" s="56"/>
      <c r="BT115" s="55"/>
      <c r="BU115" s="56"/>
      <c r="BV115" s="56"/>
      <c r="BW115" s="56"/>
    </row>
    <row r="116" spans="1:75">
      <c r="A116" s="83">
        <v>17</v>
      </c>
      <c r="B116" s="84"/>
      <c r="C116" s="84">
        <f t="shared" si="51"/>
        <v>0</v>
      </c>
      <c r="D116" s="84">
        <f t="shared" si="78"/>
        <v>0</v>
      </c>
      <c r="E116" s="84">
        <f t="shared" si="79"/>
        <v>0</v>
      </c>
      <c r="F116" t="str">
        <f t="shared" si="54"/>
        <v>BR</v>
      </c>
      <c r="G116" s="36" t="str">
        <f t="shared" si="55"/>
        <v/>
      </c>
      <c r="H116" s="34" t="str">
        <f t="shared" si="56"/>
        <v/>
      </c>
      <c r="I116" s="85" t="str">
        <f t="shared" si="70"/>
        <v/>
      </c>
      <c r="J116" s="113"/>
      <c r="K116" s="36" t="str">
        <f t="shared" si="57"/>
        <v/>
      </c>
      <c r="L116" s="37">
        <f t="shared" si="58"/>
        <v>0</v>
      </c>
      <c r="M116" t="str">
        <f t="shared" si="59"/>
        <v>OE</v>
      </c>
      <c r="N116" s="36" t="str">
        <f t="shared" si="60"/>
        <v/>
      </c>
      <c r="O116" s="34" t="str">
        <f t="shared" si="61"/>
        <v/>
      </c>
      <c r="P116" s="85" t="str">
        <f t="shared" si="71"/>
        <v/>
      </c>
      <c r="Q116" s="36" t="b">
        <f t="shared" si="62"/>
        <v>0</v>
      </c>
      <c r="R116" s="37">
        <f t="shared" si="63"/>
        <v>0</v>
      </c>
      <c r="S116" t="str">
        <f t="shared" si="64"/>
        <v>OE</v>
      </c>
      <c r="T116" s="36" t="str">
        <f t="shared" si="65"/>
        <v/>
      </c>
      <c r="U116" s="34" t="str">
        <f t="shared" si="66"/>
        <v/>
      </c>
      <c r="V116" s="85" t="str">
        <f t="shared" si="72"/>
        <v/>
      </c>
      <c r="W116" s="36" t="b">
        <f t="shared" si="67"/>
        <v>0</v>
      </c>
      <c r="X116" s="37">
        <f t="shared" si="68"/>
        <v>0</v>
      </c>
      <c r="Y116" s="46">
        <f t="shared" si="77"/>
        <v>0</v>
      </c>
      <c r="Z116" s="40" t="str">
        <f>IF(B116&lt;&gt;"",Y116+Z115,"")</f>
        <v/>
      </c>
      <c r="AA116" s="59" t="str">
        <f t="shared" si="73"/>
        <v/>
      </c>
      <c r="AB116" s="59" t="str">
        <f t="shared" si="74"/>
        <v/>
      </c>
      <c r="AC116" s="71"/>
      <c r="AD116" s="72"/>
      <c r="AE116" s="72"/>
      <c r="AF116" s="72"/>
      <c r="AG116" s="73"/>
      <c r="AH116" s="73"/>
      <c r="AI116" s="73"/>
      <c r="AJ116" s="73"/>
      <c r="AK116" s="73"/>
      <c r="AL116" s="73"/>
      <c r="AM116" s="73"/>
      <c r="AN116" s="74"/>
      <c r="AO116" s="70"/>
      <c r="AP116" s="71"/>
      <c r="AQ116" s="73"/>
      <c r="AR116" s="73"/>
      <c r="AS116" s="73"/>
      <c r="AT116" s="73"/>
      <c r="AU116" s="73"/>
      <c r="AV116" s="73"/>
      <c r="AW116" s="73"/>
      <c r="AX116" s="73"/>
      <c r="AY116" s="73"/>
      <c r="AZ116" s="73"/>
      <c r="BA116" s="74"/>
      <c r="BB116" s="79"/>
      <c r="BC116"/>
      <c r="BD116"/>
      <c r="BE116"/>
      <c r="BF116"/>
      <c r="BG116"/>
      <c r="BH116"/>
      <c r="BI116" s="57">
        <v>9</v>
      </c>
      <c r="BJ116" s="53">
        <v>1</v>
      </c>
      <c r="BK116" s="53">
        <v>3</v>
      </c>
      <c r="BL116" s="53">
        <v>3</v>
      </c>
      <c r="BM116" s="53">
        <v>2</v>
      </c>
      <c r="BN116" s="53">
        <v>3</v>
      </c>
      <c r="BO116" s="53" t="s">
        <v>26</v>
      </c>
      <c r="BP116" s="53" t="str">
        <f>"R"</f>
        <v>R</v>
      </c>
      <c r="BQ116" s="53" t="str">
        <f>"O"</f>
        <v>O</v>
      </c>
      <c r="BR116" s="55">
        <v>6</v>
      </c>
      <c r="BS116" s="56"/>
      <c r="BT116" s="55"/>
      <c r="BU116" s="56"/>
      <c r="BV116" s="56"/>
      <c r="BW116" s="56"/>
    </row>
    <row r="117" spans="1:75">
      <c r="A117" s="86">
        <v>18</v>
      </c>
      <c r="B117" s="84"/>
      <c r="C117" s="84">
        <f t="shared" si="51"/>
        <v>0</v>
      </c>
      <c r="D117" s="84">
        <f t="shared" si="78"/>
        <v>0</v>
      </c>
      <c r="E117" s="84">
        <f t="shared" si="79"/>
        <v>0</v>
      </c>
      <c r="F117" t="str">
        <f t="shared" si="54"/>
        <v>BR</v>
      </c>
      <c r="G117" s="36" t="str">
        <f t="shared" si="55"/>
        <v/>
      </c>
      <c r="H117" s="34" t="str">
        <f t="shared" si="56"/>
        <v/>
      </c>
      <c r="I117" s="85" t="str">
        <f t="shared" si="70"/>
        <v/>
      </c>
      <c r="J117" s="113"/>
      <c r="K117" s="36" t="str">
        <f t="shared" si="57"/>
        <v/>
      </c>
      <c r="L117" s="37">
        <f t="shared" si="58"/>
        <v>0</v>
      </c>
      <c r="M117" t="str">
        <f t="shared" si="59"/>
        <v>OE</v>
      </c>
      <c r="N117" s="36" t="str">
        <f t="shared" si="60"/>
        <v/>
      </c>
      <c r="O117" s="34" t="str">
        <f t="shared" si="61"/>
        <v/>
      </c>
      <c r="P117" s="85" t="str">
        <f t="shared" si="71"/>
        <v/>
      </c>
      <c r="Q117" s="36" t="b">
        <f t="shared" si="62"/>
        <v>0</v>
      </c>
      <c r="R117" s="37">
        <f t="shared" si="63"/>
        <v>0</v>
      </c>
      <c r="S117" t="str">
        <f t="shared" si="64"/>
        <v>OE</v>
      </c>
      <c r="T117" s="36" t="str">
        <f t="shared" si="65"/>
        <v/>
      </c>
      <c r="U117" s="34" t="str">
        <f t="shared" si="66"/>
        <v/>
      </c>
      <c r="V117" s="85" t="str">
        <f t="shared" si="72"/>
        <v/>
      </c>
      <c r="W117" s="36" t="b">
        <f t="shared" si="67"/>
        <v>0</v>
      </c>
      <c r="X117" s="37">
        <f t="shared" si="68"/>
        <v>0</v>
      </c>
      <c r="Y117" s="46">
        <f t="shared" si="77"/>
        <v>0</v>
      </c>
      <c r="Z117" s="40" t="str">
        <f>IF(B117&lt;&gt;"",Y117+Z116,"")</f>
        <v/>
      </c>
      <c r="AA117" s="59" t="str">
        <f t="shared" si="73"/>
        <v/>
      </c>
      <c r="AB117" s="59" t="str">
        <f t="shared" si="74"/>
        <v/>
      </c>
      <c r="AC117" s="71"/>
      <c r="AD117" s="72"/>
      <c r="AE117" s="72"/>
      <c r="AF117" s="72"/>
      <c r="AG117" s="73"/>
      <c r="AH117" s="73"/>
      <c r="AI117" s="73"/>
      <c r="AJ117" s="73"/>
      <c r="AK117" s="73"/>
      <c r="AL117" s="73"/>
      <c r="AM117" s="73"/>
      <c r="AN117" s="74"/>
      <c r="AO117" s="70"/>
      <c r="AP117" s="71"/>
      <c r="AQ117" s="73"/>
      <c r="AR117" s="73"/>
      <c r="AS117" s="73"/>
      <c r="AT117" s="73"/>
      <c r="AU117" s="73"/>
      <c r="AV117" s="73"/>
      <c r="AW117" s="73"/>
      <c r="AX117" s="73"/>
      <c r="AY117" s="73"/>
      <c r="AZ117" s="73"/>
      <c r="BA117" s="74"/>
      <c r="BB117" s="79"/>
      <c r="BC117"/>
      <c r="BD117"/>
      <c r="BE117"/>
      <c r="BF117"/>
      <c r="BG117"/>
      <c r="BH117"/>
      <c r="BI117" s="57">
        <v>10</v>
      </c>
      <c r="BJ117" s="53">
        <v>1</v>
      </c>
      <c r="BK117" s="53">
        <v>1</v>
      </c>
      <c r="BL117" s="53">
        <v>4</v>
      </c>
      <c r="BM117" s="53">
        <v>2</v>
      </c>
      <c r="BN117" s="53">
        <v>1</v>
      </c>
      <c r="BO117" s="53" t="s">
        <v>26</v>
      </c>
      <c r="BP117" s="53" t="str">
        <f>"B"</f>
        <v>B</v>
      </c>
      <c r="BQ117" s="53" t="str">
        <f>"E"</f>
        <v>E</v>
      </c>
      <c r="BR117" s="55">
        <v>4</v>
      </c>
      <c r="BS117" s="56"/>
      <c r="BT117" s="55"/>
      <c r="BU117" s="56"/>
      <c r="BV117" s="56"/>
      <c r="BW117" s="56"/>
    </row>
    <row r="118" spans="1:75">
      <c r="A118" s="86">
        <v>19</v>
      </c>
      <c r="B118" s="84"/>
      <c r="C118" s="84">
        <f t="shared" si="51"/>
        <v>0</v>
      </c>
      <c r="D118" s="84">
        <f t="shared" si="78"/>
        <v>0</v>
      </c>
      <c r="E118" s="84">
        <f t="shared" si="79"/>
        <v>0</v>
      </c>
      <c r="F118" t="str">
        <f t="shared" si="54"/>
        <v>BR</v>
      </c>
      <c r="G118" s="36" t="str">
        <f t="shared" si="55"/>
        <v/>
      </c>
      <c r="H118" s="34" t="str">
        <f t="shared" si="56"/>
        <v/>
      </c>
      <c r="I118" s="85" t="str">
        <f t="shared" si="70"/>
        <v/>
      </c>
      <c r="J118" s="113"/>
      <c r="K118" s="36" t="str">
        <f t="shared" si="57"/>
        <v/>
      </c>
      <c r="L118" s="37">
        <f t="shared" si="58"/>
        <v>0</v>
      </c>
      <c r="M118" t="str">
        <f t="shared" si="59"/>
        <v>OE</v>
      </c>
      <c r="N118" s="36" t="str">
        <f t="shared" si="60"/>
        <v/>
      </c>
      <c r="O118" s="34" t="str">
        <f t="shared" si="61"/>
        <v/>
      </c>
      <c r="P118" s="85" t="str">
        <f t="shared" si="71"/>
        <v/>
      </c>
      <c r="Q118" s="36" t="b">
        <f t="shared" si="62"/>
        <v>0</v>
      </c>
      <c r="R118" s="37">
        <f t="shared" si="63"/>
        <v>0</v>
      </c>
      <c r="S118" t="str">
        <f t="shared" si="64"/>
        <v>OE</v>
      </c>
      <c r="T118" s="36" t="str">
        <f t="shared" si="65"/>
        <v/>
      </c>
      <c r="U118" s="34" t="str">
        <f t="shared" si="66"/>
        <v/>
      </c>
      <c r="V118" s="85" t="str">
        <f t="shared" si="72"/>
        <v/>
      </c>
      <c r="W118" s="36" t="b">
        <f t="shared" si="67"/>
        <v>0</v>
      </c>
      <c r="X118" s="37">
        <f t="shared" si="68"/>
        <v>0</v>
      </c>
      <c r="Y118" s="46">
        <f t="shared" si="77"/>
        <v>0</v>
      </c>
      <c r="Z118" s="40" t="str">
        <f>IF(B118&lt;&gt;"",Y118+Z117,"")</f>
        <v/>
      </c>
      <c r="AA118" s="59" t="str">
        <f t="shared" si="73"/>
        <v/>
      </c>
      <c r="AB118" s="59" t="str">
        <f t="shared" si="74"/>
        <v/>
      </c>
      <c r="AC118" s="71"/>
      <c r="AD118" s="72"/>
      <c r="AE118" s="72"/>
      <c r="AF118" s="72"/>
      <c r="AG118" s="73"/>
      <c r="AH118" s="73"/>
      <c r="AI118" s="73"/>
      <c r="AJ118" s="73"/>
      <c r="AK118" s="73"/>
      <c r="AL118" s="73"/>
      <c r="AM118" s="73"/>
      <c r="AN118" s="74"/>
      <c r="AO118" s="70"/>
      <c r="AP118" s="71"/>
      <c r="AQ118" s="73"/>
      <c r="AR118" s="73"/>
      <c r="AS118" s="73"/>
      <c r="AT118" s="73"/>
      <c r="AU118" s="73"/>
      <c r="AV118" s="73"/>
      <c r="AW118" s="73"/>
      <c r="AX118" s="73"/>
      <c r="AY118" s="73"/>
      <c r="AZ118" s="73"/>
      <c r="BA118" s="74"/>
      <c r="BB118" s="79"/>
      <c r="BC118"/>
      <c r="BD118"/>
      <c r="BE118"/>
      <c r="BF118"/>
      <c r="BG118"/>
      <c r="BH118"/>
      <c r="BI118" s="57">
        <v>11</v>
      </c>
      <c r="BJ118" s="53">
        <v>1</v>
      </c>
      <c r="BK118" s="53">
        <v>2</v>
      </c>
      <c r="BL118" s="53">
        <v>4</v>
      </c>
      <c r="BM118" s="53">
        <v>2</v>
      </c>
      <c r="BN118" s="53">
        <v>2</v>
      </c>
      <c r="BO118" s="53" t="s">
        <v>26</v>
      </c>
      <c r="BP118" s="53" t="str">
        <f>"B"</f>
        <v>B</v>
      </c>
      <c r="BQ118" s="53" t="str">
        <f>"O"</f>
        <v>O</v>
      </c>
      <c r="BR118" s="55">
        <v>5</v>
      </c>
      <c r="BS118" s="56"/>
      <c r="BT118" s="55"/>
      <c r="BU118" s="56"/>
      <c r="BV118" s="56"/>
      <c r="BW118" s="56"/>
    </row>
    <row r="119" spans="1:75">
      <c r="A119" s="86">
        <v>20</v>
      </c>
      <c r="B119" s="84"/>
      <c r="C119" s="84">
        <f t="shared" si="51"/>
        <v>0</v>
      </c>
      <c r="D119" s="84">
        <f t="shared" si="78"/>
        <v>0</v>
      </c>
      <c r="E119" s="84">
        <f t="shared" si="79"/>
        <v>0</v>
      </c>
      <c r="F119" t="str">
        <f t="shared" si="54"/>
        <v>BR</v>
      </c>
      <c r="G119" s="36" t="str">
        <f t="shared" si="55"/>
        <v/>
      </c>
      <c r="H119" s="34" t="str">
        <f t="shared" si="56"/>
        <v/>
      </c>
      <c r="I119" s="85" t="str">
        <f t="shared" si="70"/>
        <v/>
      </c>
      <c r="J119" s="113"/>
      <c r="K119" s="36" t="str">
        <f t="shared" si="57"/>
        <v/>
      </c>
      <c r="L119" s="37">
        <f t="shared" si="58"/>
        <v>0</v>
      </c>
      <c r="M119" t="str">
        <f t="shared" si="59"/>
        <v>OE</v>
      </c>
      <c r="N119" s="36" t="str">
        <f t="shared" si="60"/>
        <v/>
      </c>
      <c r="O119" s="34" t="str">
        <f t="shared" si="61"/>
        <v/>
      </c>
      <c r="P119" s="85" t="str">
        <f t="shared" si="71"/>
        <v/>
      </c>
      <c r="Q119" s="36" t="b">
        <f t="shared" si="62"/>
        <v>0</v>
      </c>
      <c r="R119" s="37">
        <f t="shared" si="63"/>
        <v>0</v>
      </c>
      <c r="S119" t="str">
        <f t="shared" si="64"/>
        <v>OE</v>
      </c>
      <c r="T119" s="36" t="str">
        <f t="shared" si="65"/>
        <v/>
      </c>
      <c r="U119" s="34" t="str">
        <f t="shared" si="66"/>
        <v/>
      </c>
      <c r="V119" s="85" t="str">
        <f t="shared" si="72"/>
        <v/>
      </c>
      <c r="W119" s="36" t="b">
        <f t="shared" si="67"/>
        <v>0</v>
      </c>
      <c r="X119" s="37">
        <f t="shared" si="68"/>
        <v>0</v>
      </c>
      <c r="Y119" s="46">
        <f t="shared" si="77"/>
        <v>0</v>
      </c>
      <c r="Z119" s="40" t="str">
        <f>IF(B119&lt;&gt;"",Y119+Z118,"")</f>
        <v/>
      </c>
      <c r="AA119" s="59" t="str">
        <f t="shared" si="73"/>
        <v/>
      </c>
      <c r="AB119" s="59" t="str">
        <f t="shared" si="74"/>
        <v/>
      </c>
      <c r="AC119" s="71"/>
      <c r="AD119" s="75"/>
      <c r="AE119" s="72"/>
      <c r="AF119" s="72"/>
      <c r="AG119" s="73"/>
      <c r="AH119" s="73"/>
      <c r="AI119" s="73"/>
      <c r="AJ119" s="73"/>
      <c r="AK119" s="73"/>
      <c r="AL119" s="73"/>
      <c r="AM119" s="73"/>
      <c r="AN119" s="74"/>
      <c r="AO119" s="70"/>
      <c r="AP119" s="71"/>
      <c r="AQ119" s="73"/>
      <c r="AR119" s="73"/>
      <c r="AS119" s="73"/>
      <c r="AT119" s="73"/>
      <c r="AU119" s="73"/>
      <c r="AV119" s="73"/>
      <c r="AW119" s="73"/>
      <c r="AX119" s="73"/>
      <c r="AY119" s="73"/>
      <c r="AZ119" s="73"/>
      <c r="BA119" s="74"/>
      <c r="BB119" s="70"/>
      <c r="BC119"/>
      <c r="BD119"/>
      <c r="BE119"/>
      <c r="BF119" s="6"/>
      <c r="BG119" s="6"/>
      <c r="BH119"/>
      <c r="BI119" s="57">
        <v>12</v>
      </c>
      <c r="BJ119" s="53">
        <v>1</v>
      </c>
      <c r="BK119" s="53">
        <v>3</v>
      </c>
      <c r="BL119" s="53">
        <v>4</v>
      </c>
      <c r="BM119" s="53">
        <v>2</v>
      </c>
      <c r="BN119" s="53">
        <v>3</v>
      </c>
      <c r="BO119" s="53" t="s">
        <v>26</v>
      </c>
      <c r="BP119" s="53" t="str">
        <f>"R"</f>
        <v>R</v>
      </c>
      <c r="BQ119" s="53" t="str">
        <f>"E"</f>
        <v>E</v>
      </c>
      <c r="BR119" s="55">
        <v>6</v>
      </c>
      <c r="BS119" s="56"/>
      <c r="BT119" s="55"/>
      <c r="BU119" s="56"/>
      <c r="BV119" s="56"/>
      <c r="BW119" s="56"/>
    </row>
    <row r="120" spans="1:75">
      <c r="A120" s="86">
        <v>21</v>
      </c>
      <c r="B120" s="84"/>
      <c r="C120" s="84">
        <f t="shared" si="51"/>
        <v>0</v>
      </c>
      <c r="D120" s="84">
        <f t="shared" si="78"/>
        <v>0</v>
      </c>
      <c r="E120" s="84">
        <f t="shared" si="79"/>
        <v>0</v>
      </c>
      <c r="F120" t="str">
        <f t="shared" si="54"/>
        <v>BR</v>
      </c>
      <c r="G120" s="36" t="str">
        <f t="shared" si="55"/>
        <v/>
      </c>
      <c r="H120" s="34" t="str">
        <f t="shared" si="56"/>
        <v/>
      </c>
      <c r="I120" s="85" t="str">
        <f t="shared" si="70"/>
        <v/>
      </c>
      <c r="J120" s="113"/>
      <c r="K120" s="36" t="str">
        <f t="shared" si="57"/>
        <v/>
      </c>
      <c r="L120" s="37">
        <f t="shared" si="58"/>
        <v>0</v>
      </c>
      <c r="M120" t="str">
        <f t="shared" si="59"/>
        <v>OE</v>
      </c>
      <c r="N120" s="36" t="str">
        <f t="shared" si="60"/>
        <v/>
      </c>
      <c r="O120" s="34" t="str">
        <f t="shared" si="61"/>
        <v/>
      </c>
      <c r="P120" s="85" t="str">
        <f t="shared" si="71"/>
        <v/>
      </c>
      <c r="Q120" s="36" t="b">
        <f t="shared" si="62"/>
        <v>0</v>
      </c>
      <c r="R120" s="37">
        <f t="shared" si="63"/>
        <v>0</v>
      </c>
      <c r="S120" t="str">
        <f t="shared" si="64"/>
        <v>OE</v>
      </c>
      <c r="T120" s="36" t="str">
        <f t="shared" si="65"/>
        <v/>
      </c>
      <c r="U120" s="34" t="str">
        <f t="shared" si="66"/>
        <v/>
      </c>
      <c r="V120" s="85" t="str">
        <f t="shared" si="72"/>
        <v/>
      </c>
      <c r="W120" s="36" t="b">
        <f t="shared" si="67"/>
        <v>0</v>
      </c>
      <c r="X120" s="37">
        <f t="shared" si="68"/>
        <v>0</v>
      </c>
      <c r="Y120" s="46">
        <f t="shared" si="77"/>
        <v>0</v>
      </c>
      <c r="Z120" s="40" t="str">
        <f>IF(B120&lt;&gt;"",Y120+Z119,"")</f>
        <v/>
      </c>
      <c r="AA120" s="59" t="str">
        <f t="shared" si="73"/>
        <v/>
      </c>
      <c r="AB120" s="59" t="str">
        <f t="shared" si="74"/>
        <v/>
      </c>
      <c r="AC120" s="71"/>
      <c r="AD120" s="72"/>
      <c r="AE120" s="72"/>
      <c r="AF120" s="72"/>
      <c r="AG120" s="73"/>
      <c r="AH120" s="73"/>
      <c r="AI120" s="73"/>
      <c r="AJ120" s="73"/>
      <c r="AK120" s="73"/>
      <c r="AL120" s="73"/>
      <c r="AM120" s="73"/>
      <c r="AN120" s="74"/>
      <c r="AO120" s="70"/>
      <c r="AP120" s="71"/>
      <c r="AQ120" s="73"/>
      <c r="AR120" s="73"/>
      <c r="AS120" s="73"/>
      <c r="AT120" s="73"/>
      <c r="AU120" s="73"/>
      <c r="AV120" s="73"/>
      <c r="AW120" s="73"/>
      <c r="AX120" s="73"/>
      <c r="AY120" s="73"/>
      <c r="AZ120" s="73"/>
      <c r="BA120" s="74"/>
      <c r="BB120" s="70"/>
      <c r="BC120"/>
      <c r="BD120"/>
      <c r="BE120"/>
      <c r="BF120" s="6"/>
      <c r="BG120" s="58"/>
      <c r="BH120"/>
      <c r="BI120" s="57">
        <v>13</v>
      </c>
      <c r="BJ120" s="53">
        <v>2</v>
      </c>
      <c r="BK120" s="53">
        <v>1</v>
      </c>
      <c r="BL120" s="53">
        <v>5</v>
      </c>
      <c r="BM120" s="53">
        <v>3</v>
      </c>
      <c r="BN120" s="53">
        <v>1</v>
      </c>
      <c r="BO120" s="53" t="s">
        <v>26</v>
      </c>
      <c r="BP120" s="53" t="str">
        <f>"B"</f>
        <v>B</v>
      </c>
      <c r="BQ120" s="53" t="str">
        <f>"O"</f>
        <v>O</v>
      </c>
      <c r="BR120" s="55">
        <v>7</v>
      </c>
      <c r="BS120" s="56"/>
      <c r="BT120" s="55"/>
      <c r="BU120" s="56"/>
      <c r="BV120" s="56"/>
      <c r="BW120" s="56"/>
    </row>
    <row r="121" spans="1:75">
      <c r="A121" s="86">
        <v>22</v>
      </c>
      <c r="B121" s="84"/>
      <c r="C121" s="84">
        <f t="shared" si="51"/>
        <v>0</v>
      </c>
      <c r="D121" s="84">
        <f t="shared" si="78"/>
        <v>0</v>
      </c>
      <c r="E121" s="84">
        <f t="shared" si="79"/>
        <v>0</v>
      </c>
      <c r="F121" t="str">
        <f t="shared" si="54"/>
        <v>BR</v>
      </c>
      <c r="G121" s="36" t="str">
        <f t="shared" si="55"/>
        <v/>
      </c>
      <c r="H121" s="34" t="str">
        <f t="shared" si="56"/>
        <v/>
      </c>
      <c r="I121" s="85" t="str">
        <f t="shared" si="70"/>
        <v/>
      </c>
      <c r="J121" s="113"/>
      <c r="K121" s="36" t="str">
        <f t="shared" si="57"/>
        <v/>
      </c>
      <c r="L121" s="37">
        <f t="shared" si="58"/>
        <v>0</v>
      </c>
      <c r="M121" t="str">
        <f t="shared" si="59"/>
        <v>OE</v>
      </c>
      <c r="N121" s="36" t="str">
        <f t="shared" si="60"/>
        <v/>
      </c>
      <c r="O121" s="34" t="str">
        <f t="shared" si="61"/>
        <v/>
      </c>
      <c r="P121" s="85" t="str">
        <f t="shared" si="71"/>
        <v/>
      </c>
      <c r="Q121" s="36" t="b">
        <f t="shared" si="62"/>
        <v>0</v>
      </c>
      <c r="R121" s="37">
        <f t="shared" si="63"/>
        <v>0</v>
      </c>
      <c r="S121" t="str">
        <f t="shared" si="64"/>
        <v>OE</v>
      </c>
      <c r="T121" s="36" t="str">
        <f t="shared" si="65"/>
        <v/>
      </c>
      <c r="U121" s="34" t="str">
        <f t="shared" si="66"/>
        <v/>
      </c>
      <c r="V121" s="85" t="str">
        <f t="shared" si="72"/>
        <v/>
      </c>
      <c r="W121" s="36" t="b">
        <f t="shared" si="67"/>
        <v>0</v>
      </c>
      <c r="X121" s="37">
        <f t="shared" si="68"/>
        <v>0</v>
      </c>
      <c r="Y121" s="46">
        <f t="shared" si="77"/>
        <v>0</v>
      </c>
      <c r="Z121" s="40" t="str">
        <f>IF(B121&lt;&gt;"",Y121+Z120,"")</f>
        <v/>
      </c>
      <c r="AA121" s="59" t="str">
        <f t="shared" si="73"/>
        <v/>
      </c>
      <c r="AB121" s="59" t="str">
        <f t="shared" si="74"/>
        <v/>
      </c>
      <c r="AC121" s="71"/>
      <c r="AD121" s="72"/>
      <c r="AE121" s="72"/>
      <c r="AF121" s="72"/>
      <c r="AG121" s="73"/>
      <c r="AH121" s="73"/>
      <c r="AI121" s="73"/>
      <c r="AJ121" s="73"/>
      <c r="AK121" s="73"/>
      <c r="AL121" s="73"/>
      <c r="AM121" s="73"/>
      <c r="AN121" s="74"/>
      <c r="AO121" s="70"/>
      <c r="AP121" s="71"/>
      <c r="AQ121" s="73"/>
      <c r="AR121" s="73"/>
      <c r="AS121" s="73"/>
      <c r="AT121" s="73"/>
      <c r="AU121" s="73"/>
      <c r="AV121" s="73"/>
      <c r="AW121" s="73"/>
      <c r="AX121" s="73"/>
      <c r="AY121" s="73"/>
      <c r="AZ121" s="73"/>
      <c r="BA121" s="74"/>
      <c r="BB121" s="79"/>
      <c r="BC121"/>
      <c r="BD121"/>
      <c r="BE121"/>
      <c r="BF121"/>
      <c r="BG121"/>
      <c r="BH121"/>
      <c r="BI121" s="57">
        <v>14</v>
      </c>
      <c r="BJ121" s="53">
        <v>2</v>
      </c>
      <c r="BK121" s="53">
        <v>2</v>
      </c>
      <c r="BL121" s="53">
        <v>5</v>
      </c>
      <c r="BM121" s="53">
        <v>3</v>
      </c>
      <c r="BN121" s="53">
        <v>2</v>
      </c>
      <c r="BO121" s="53" t="s">
        <v>26</v>
      </c>
      <c r="BP121" s="53" t="str">
        <f>"R"</f>
        <v>R</v>
      </c>
      <c r="BQ121" s="53" t="str">
        <f>"E"</f>
        <v>E</v>
      </c>
      <c r="BR121" s="55">
        <v>8</v>
      </c>
      <c r="BS121" s="56"/>
      <c r="BT121" s="55"/>
      <c r="BU121" s="56"/>
      <c r="BV121" s="56"/>
      <c r="BW121" s="56"/>
    </row>
    <row r="122" spans="1:75">
      <c r="A122" s="86">
        <v>23</v>
      </c>
      <c r="B122" s="84"/>
      <c r="C122" s="84">
        <f t="shared" si="51"/>
        <v>0</v>
      </c>
      <c r="D122" s="84">
        <f t="shared" si="78"/>
        <v>0</v>
      </c>
      <c r="E122" s="84">
        <f t="shared" si="79"/>
        <v>0</v>
      </c>
      <c r="F122" t="str">
        <f t="shared" si="54"/>
        <v>BR</v>
      </c>
      <c r="G122" s="36" t="str">
        <f t="shared" si="55"/>
        <v/>
      </c>
      <c r="H122" s="34" t="str">
        <f t="shared" si="56"/>
        <v/>
      </c>
      <c r="I122" s="85" t="str">
        <f t="shared" si="70"/>
        <v/>
      </c>
      <c r="J122" s="113"/>
      <c r="K122" s="36" t="str">
        <f t="shared" si="57"/>
        <v/>
      </c>
      <c r="L122" s="37">
        <f t="shared" si="58"/>
        <v>0</v>
      </c>
      <c r="M122" t="str">
        <f t="shared" si="59"/>
        <v>OE</v>
      </c>
      <c r="N122" s="36" t="str">
        <f t="shared" si="60"/>
        <v/>
      </c>
      <c r="O122" s="34" t="str">
        <f t="shared" si="61"/>
        <v/>
      </c>
      <c r="P122" s="85" t="str">
        <f t="shared" si="71"/>
        <v/>
      </c>
      <c r="Q122" s="36" t="b">
        <f t="shared" si="62"/>
        <v>0</v>
      </c>
      <c r="R122" s="37">
        <f t="shared" si="63"/>
        <v>0</v>
      </c>
      <c r="S122" t="str">
        <f t="shared" si="64"/>
        <v>OE</v>
      </c>
      <c r="T122" s="36" t="str">
        <f t="shared" si="65"/>
        <v/>
      </c>
      <c r="U122" s="34" t="str">
        <f t="shared" si="66"/>
        <v/>
      </c>
      <c r="V122" s="85" t="str">
        <f t="shared" si="72"/>
        <v/>
      </c>
      <c r="W122" s="36" t="b">
        <f t="shared" si="67"/>
        <v>0</v>
      </c>
      <c r="X122" s="37">
        <f t="shared" si="68"/>
        <v>0</v>
      </c>
      <c r="Y122" s="46">
        <f t="shared" si="77"/>
        <v>0</v>
      </c>
      <c r="Z122" s="40" t="str">
        <f>IF(B122&lt;&gt;"",Y122+Z121,"")</f>
        <v/>
      </c>
      <c r="AA122" s="59" t="str">
        <f t="shared" si="73"/>
        <v/>
      </c>
      <c r="AB122" s="59" t="str">
        <f t="shared" si="74"/>
        <v/>
      </c>
      <c r="AC122" s="71"/>
      <c r="AD122" s="72"/>
      <c r="AE122" s="72"/>
      <c r="AF122" s="72"/>
      <c r="AG122" s="73"/>
      <c r="AH122" s="73"/>
      <c r="AI122" s="73"/>
      <c r="AJ122" s="73"/>
      <c r="AK122" s="73"/>
      <c r="AL122" s="73"/>
      <c r="AM122" s="73"/>
      <c r="AN122" s="74"/>
      <c r="AO122" s="70"/>
      <c r="AP122" s="71"/>
      <c r="AQ122" s="73"/>
      <c r="AR122" s="73"/>
      <c r="AS122" s="73"/>
      <c r="AT122" s="73"/>
      <c r="AU122" s="73"/>
      <c r="AV122" s="73"/>
      <c r="AW122" s="73"/>
      <c r="AX122" s="73"/>
      <c r="AY122" s="73"/>
      <c r="AZ122" s="73"/>
      <c r="BA122" s="74"/>
      <c r="BB122" s="79"/>
      <c r="BC122"/>
      <c r="BD122"/>
      <c r="BE122"/>
      <c r="BF122"/>
      <c r="BG122"/>
      <c r="BH122"/>
      <c r="BI122" s="57">
        <v>15</v>
      </c>
      <c r="BJ122" s="53">
        <v>2</v>
      </c>
      <c r="BK122" s="53">
        <v>3</v>
      </c>
      <c r="BL122" s="53">
        <v>5</v>
      </c>
      <c r="BM122" s="53">
        <v>3</v>
      </c>
      <c r="BN122" s="53">
        <v>3</v>
      </c>
      <c r="BO122" s="53" t="s">
        <v>26</v>
      </c>
      <c r="BP122" s="53" t="str">
        <f>"B"</f>
        <v>B</v>
      </c>
      <c r="BQ122" s="53" t="str">
        <f>"O"</f>
        <v>O</v>
      </c>
      <c r="BR122" s="55">
        <v>9</v>
      </c>
      <c r="BS122" s="56"/>
      <c r="BT122" s="55"/>
      <c r="BU122" s="56"/>
      <c r="BV122" s="56"/>
      <c r="BW122" s="56"/>
    </row>
    <row r="123" spans="1:75">
      <c r="A123" s="86">
        <v>24</v>
      </c>
      <c r="B123" s="84"/>
      <c r="C123" s="84">
        <f t="shared" ref="C123:C186" si="82">VLOOKUP(B123,$BI$107:$BQ$144,8,0)</f>
        <v>0</v>
      </c>
      <c r="D123" s="84">
        <f t="shared" si="78"/>
        <v>0</v>
      </c>
      <c r="E123" s="84">
        <f t="shared" si="79"/>
        <v>0</v>
      </c>
      <c r="F123" t="str">
        <f t="shared" si="54"/>
        <v>BR</v>
      </c>
      <c r="G123" s="36" t="str">
        <f t="shared" si="55"/>
        <v/>
      </c>
      <c r="H123" s="34" t="str">
        <f t="shared" si="56"/>
        <v/>
      </c>
      <c r="I123" s="85" t="str">
        <f t="shared" si="70"/>
        <v/>
      </c>
      <c r="J123" s="113"/>
      <c r="K123" s="36" t="str">
        <f t="shared" si="57"/>
        <v/>
      </c>
      <c r="L123" s="37">
        <f t="shared" si="58"/>
        <v>0</v>
      </c>
      <c r="M123" t="str">
        <f t="shared" si="59"/>
        <v>OE</v>
      </c>
      <c r="N123" s="36" t="str">
        <f t="shared" si="60"/>
        <v/>
      </c>
      <c r="O123" s="34" t="str">
        <f t="shared" si="61"/>
        <v/>
      </c>
      <c r="P123" s="85" t="str">
        <f t="shared" si="71"/>
        <v/>
      </c>
      <c r="Q123" s="36" t="b">
        <f t="shared" si="62"/>
        <v>0</v>
      </c>
      <c r="R123" s="37">
        <f t="shared" si="63"/>
        <v>0</v>
      </c>
      <c r="S123" t="str">
        <f t="shared" si="64"/>
        <v>OE</v>
      </c>
      <c r="T123" s="36" t="str">
        <f t="shared" si="65"/>
        <v/>
      </c>
      <c r="U123" s="34" t="str">
        <f t="shared" si="66"/>
        <v/>
      </c>
      <c r="V123" s="85" t="str">
        <f t="shared" si="72"/>
        <v/>
      </c>
      <c r="W123" s="36" t="b">
        <f t="shared" si="67"/>
        <v>0</v>
      </c>
      <c r="X123" s="37">
        <f t="shared" si="68"/>
        <v>0</v>
      </c>
      <c r="Y123" s="46">
        <f t="shared" si="77"/>
        <v>0</v>
      </c>
      <c r="Z123" s="40" t="str">
        <f>IF(B123&lt;&gt;"",Y123+Z122,"")</f>
        <v/>
      </c>
      <c r="AA123" s="59" t="str">
        <f t="shared" si="73"/>
        <v/>
      </c>
      <c r="AB123" s="59" t="str">
        <f t="shared" si="74"/>
        <v/>
      </c>
      <c r="AC123" s="71"/>
      <c r="AD123" s="72"/>
      <c r="AE123" s="72"/>
      <c r="AF123" s="72"/>
      <c r="AG123" s="73"/>
      <c r="AH123" s="73"/>
      <c r="AI123" s="73"/>
      <c r="AJ123" s="73"/>
      <c r="AK123" s="73"/>
      <c r="AL123" s="73"/>
      <c r="AM123" s="73"/>
      <c r="AN123" s="74"/>
      <c r="AO123" s="70"/>
      <c r="AP123" s="71"/>
      <c r="AQ123" s="73"/>
      <c r="AR123" s="73"/>
      <c r="AS123" s="73"/>
      <c r="AT123" s="73"/>
      <c r="AU123" s="73"/>
      <c r="AV123" s="73"/>
      <c r="AW123" s="73"/>
      <c r="AX123" s="73"/>
      <c r="AY123" s="73"/>
      <c r="AZ123" s="73"/>
      <c r="BA123" s="74"/>
      <c r="BB123" s="79"/>
      <c r="BC123"/>
      <c r="BD123"/>
      <c r="BE123"/>
      <c r="BF123"/>
      <c r="BG123"/>
      <c r="BH123"/>
      <c r="BI123" s="57">
        <v>16</v>
      </c>
      <c r="BJ123" s="53">
        <v>2</v>
      </c>
      <c r="BK123" s="53">
        <v>1</v>
      </c>
      <c r="BL123" s="53">
        <v>6</v>
      </c>
      <c r="BM123" s="53">
        <v>3</v>
      </c>
      <c r="BN123" s="53">
        <v>1</v>
      </c>
      <c r="BO123" s="53" t="s">
        <v>26</v>
      </c>
      <c r="BP123" s="53" t="str">
        <f>"R"</f>
        <v>R</v>
      </c>
      <c r="BQ123" s="53" t="str">
        <f>"E"</f>
        <v>E</v>
      </c>
      <c r="BR123" s="55">
        <v>7</v>
      </c>
      <c r="BS123" s="56"/>
      <c r="BT123" s="55"/>
      <c r="BU123" s="56"/>
      <c r="BV123" s="56"/>
      <c r="BW123" s="56"/>
    </row>
    <row r="124" spans="1:75">
      <c r="A124" s="86">
        <v>25</v>
      </c>
      <c r="B124" s="84"/>
      <c r="C124" s="84">
        <f t="shared" si="82"/>
        <v>0</v>
      </c>
      <c r="D124" s="84">
        <f t="shared" si="78"/>
        <v>0</v>
      </c>
      <c r="E124" s="84">
        <f t="shared" si="79"/>
        <v>0</v>
      </c>
      <c r="F124" t="str">
        <f t="shared" si="54"/>
        <v>BR</v>
      </c>
      <c r="G124" s="36" t="str">
        <f t="shared" si="55"/>
        <v/>
      </c>
      <c r="H124" s="34" t="str">
        <f t="shared" si="56"/>
        <v/>
      </c>
      <c r="I124" s="85" t="str">
        <f t="shared" si="70"/>
        <v/>
      </c>
      <c r="J124" s="113"/>
      <c r="K124" s="36" t="str">
        <f t="shared" si="57"/>
        <v/>
      </c>
      <c r="L124" s="37">
        <f t="shared" si="58"/>
        <v>0</v>
      </c>
      <c r="M124" t="str">
        <f t="shared" si="59"/>
        <v>OE</v>
      </c>
      <c r="N124" s="36" t="str">
        <f t="shared" si="60"/>
        <v/>
      </c>
      <c r="O124" s="34" t="str">
        <f t="shared" si="61"/>
        <v/>
      </c>
      <c r="P124" s="85" t="str">
        <f t="shared" si="71"/>
        <v/>
      </c>
      <c r="Q124" s="36" t="b">
        <f t="shared" si="62"/>
        <v>0</v>
      </c>
      <c r="R124" s="37">
        <f t="shared" si="63"/>
        <v>0</v>
      </c>
      <c r="S124" t="str">
        <f t="shared" si="64"/>
        <v>OE</v>
      </c>
      <c r="T124" s="36" t="str">
        <f t="shared" si="65"/>
        <v/>
      </c>
      <c r="U124" s="34" t="str">
        <f t="shared" si="66"/>
        <v/>
      </c>
      <c r="V124" s="85" t="str">
        <f t="shared" si="72"/>
        <v/>
      </c>
      <c r="W124" s="36" t="b">
        <f t="shared" si="67"/>
        <v>0</v>
      </c>
      <c r="X124" s="37">
        <f t="shared" si="68"/>
        <v>0</v>
      </c>
      <c r="Y124" s="46">
        <f t="shared" si="77"/>
        <v>0</v>
      </c>
      <c r="Z124" s="40" t="str">
        <f>IF(B124&lt;&gt;"",Y124+Z123,"")</f>
        <v/>
      </c>
      <c r="AA124" s="59" t="str">
        <f t="shared" si="73"/>
        <v/>
      </c>
      <c r="AB124" s="59" t="str">
        <f t="shared" si="74"/>
        <v/>
      </c>
      <c r="AC124" s="71"/>
      <c r="AD124" s="72"/>
      <c r="AE124" s="72"/>
      <c r="AF124" s="72"/>
      <c r="AG124" s="73"/>
      <c r="AH124" s="73"/>
      <c r="AI124" s="73"/>
      <c r="AJ124" s="73"/>
      <c r="AK124" s="73"/>
      <c r="AL124" s="73"/>
      <c r="AM124" s="73"/>
      <c r="AN124" s="74"/>
      <c r="AO124" s="70"/>
      <c r="AP124" s="71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4"/>
      <c r="BB124" s="79"/>
      <c r="BC124"/>
      <c r="BD124"/>
      <c r="BE124"/>
      <c r="BF124"/>
      <c r="BG124"/>
      <c r="BH124"/>
      <c r="BI124" s="57">
        <v>17</v>
      </c>
      <c r="BJ124" s="53">
        <v>2</v>
      </c>
      <c r="BK124" s="53">
        <v>2</v>
      </c>
      <c r="BL124" s="53">
        <v>6</v>
      </c>
      <c r="BM124" s="53">
        <v>3</v>
      </c>
      <c r="BN124" s="53">
        <v>2</v>
      </c>
      <c r="BO124" s="53" t="s">
        <v>26</v>
      </c>
      <c r="BP124" s="53" t="str">
        <f>"B"</f>
        <v>B</v>
      </c>
      <c r="BQ124" s="53" t="str">
        <f>"O"</f>
        <v>O</v>
      </c>
      <c r="BR124" s="55">
        <v>8</v>
      </c>
      <c r="BS124" s="56"/>
      <c r="BT124" s="55"/>
      <c r="BU124" s="56"/>
      <c r="BV124" s="56"/>
      <c r="BW124" s="56"/>
    </row>
    <row r="125" spans="1:75">
      <c r="A125" s="86">
        <v>26</v>
      </c>
      <c r="B125" s="84"/>
      <c r="C125" s="84">
        <f t="shared" si="82"/>
        <v>0</v>
      </c>
      <c r="D125" s="84">
        <f t="shared" si="78"/>
        <v>0</v>
      </c>
      <c r="E125" s="84">
        <f t="shared" si="79"/>
        <v>0</v>
      </c>
      <c r="F125" t="str">
        <f t="shared" si="54"/>
        <v>BR</v>
      </c>
      <c r="G125" s="36" t="str">
        <f t="shared" si="55"/>
        <v/>
      </c>
      <c r="H125" s="34" t="str">
        <f t="shared" si="56"/>
        <v/>
      </c>
      <c r="I125" s="85" t="str">
        <f t="shared" si="70"/>
        <v/>
      </c>
      <c r="J125" s="113"/>
      <c r="K125" s="36" t="str">
        <f t="shared" si="57"/>
        <v/>
      </c>
      <c r="L125" s="37">
        <f t="shared" si="58"/>
        <v>0</v>
      </c>
      <c r="M125" t="str">
        <f t="shared" si="59"/>
        <v>OE</v>
      </c>
      <c r="N125" s="36" t="str">
        <f t="shared" si="60"/>
        <v/>
      </c>
      <c r="O125" s="34" t="str">
        <f t="shared" si="61"/>
        <v/>
      </c>
      <c r="P125" s="85" t="str">
        <f t="shared" si="71"/>
        <v/>
      </c>
      <c r="Q125" s="36" t="b">
        <f t="shared" si="62"/>
        <v>0</v>
      </c>
      <c r="R125" s="37">
        <f t="shared" si="63"/>
        <v>0</v>
      </c>
      <c r="S125" t="str">
        <f t="shared" si="64"/>
        <v>OE</v>
      </c>
      <c r="T125" s="36" t="str">
        <f t="shared" si="65"/>
        <v/>
      </c>
      <c r="U125" s="34" t="str">
        <f t="shared" si="66"/>
        <v/>
      </c>
      <c r="V125" s="85" t="str">
        <f t="shared" si="72"/>
        <v/>
      </c>
      <c r="W125" s="36" t="b">
        <f t="shared" si="67"/>
        <v>0</v>
      </c>
      <c r="X125" s="37">
        <f t="shared" si="68"/>
        <v>0</v>
      </c>
      <c r="Y125" s="46">
        <f t="shared" si="77"/>
        <v>0</v>
      </c>
      <c r="Z125" s="40" t="str">
        <f>IF(B125&lt;&gt;"",Y125+Z124,"")</f>
        <v/>
      </c>
      <c r="AA125" s="59" t="str">
        <f t="shared" si="73"/>
        <v/>
      </c>
      <c r="AB125" s="59" t="str">
        <f t="shared" si="74"/>
        <v/>
      </c>
      <c r="AC125" s="71"/>
      <c r="AD125" s="72"/>
      <c r="AE125" s="72"/>
      <c r="AF125" s="72"/>
      <c r="AG125" s="73"/>
      <c r="AH125" s="73"/>
      <c r="AI125" s="73"/>
      <c r="AJ125" s="73"/>
      <c r="AK125" s="73"/>
      <c r="AL125" s="73"/>
      <c r="AM125" s="73"/>
      <c r="AN125" s="74"/>
      <c r="AO125" s="70"/>
      <c r="AP125" s="71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4"/>
      <c r="BB125" s="79"/>
      <c r="BC125"/>
      <c r="BD125"/>
      <c r="BE125"/>
      <c r="BF125"/>
      <c r="BG125"/>
      <c r="BH125"/>
      <c r="BI125" s="57">
        <v>18</v>
      </c>
      <c r="BJ125" s="53">
        <v>2</v>
      </c>
      <c r="BK125" s="53">
        <v>3</v>
      </c>
      <c r="BL125" s="53">
        <v>6</v>
      </c>
      <c r="BM125" s="53">
        <v>3</v>
      </c>
      <c r="BN125" s="53">
        <v>3</v>
      </c>
      <c r="BO125" s="53" t="s">
        <v>26</v>
      </c>
      <c r="BP125" s="53" t="str">
        <f>"R"</f>
        <v>R</v>
      </c>
      <c r="BQ125" s="53" t="str">
        <f>"E"</f>
        <v>E</v>
      </c>
      <c r="BR125" s="55">
        <v>9</v>
      </c>
      <c r="BS125" s="56"/>
      <c r="BT125" s="55"/>
      <c r="BU125" s="56"/>
      <c r="BV125" s="56"/>
      <c r="BW125" s="56"/>
    </row>
    <row r="126" spans="1:75">
      <c r="A126" s="86">
        <v>27</v>
      </c>
      <c r="B126" s="84"/>
      <c r="C126" s="84">
        <f t="shared" si="82"/>
        <v>0</v>
      </c>
      <c r="D126" s="84">
        <f t="shared" si="78"/>
        <v>0</v>
      </c>
      <c r="E126" s="84">
        <f t="shared" si="79"/>
        <v>0</v>
      </c>
      <c r="F126" t="str">
        <f t="shared" si="54"/>
        <v>BR</v>
      </c>
      <c r="G126" s="36" t="str">
        <f t="shared" si="55"/>
        <v/>
      </c>
      <c r="H126" s="34" t="str">
        <f t="shared" si="56"/>
        <v/>
      </c>
      <c r="I126" s="85" t="str">
        <f t="shared" si="70"/>
        <v/>
      </c>
      <c r="J126" s="113"/>
      <c r="K126" s="36" t="str">
        <f t="shared" si="57"/>
        <v/>
      </c>
      <c r="L126" s="37">
        <f t="shared" si="58"/>
        <v>0</v>
      </c>
      <c r="M126" t="str">
        <f t="shared" si="59"/>
        <v>OE</v>
      </c>
      <c r="N126" s="36" t="str">
        <f t="shared" si="60"/>
        <v/>
      </c>
      <c r="O126" s="34" t="str">
        <f t="shared" si="61"/>
        <v/>
      </c>
      <c r="P126" s="85" t="str">
        <f t="shared" si="71"/>
        <v/>
      </c>
      <c r="Q126" s="36" t="b">
        <f t="shared" si="62"/>
        <v>0</v>
      </c>
      <c r="R126" s="37">
        <f t="shared" si="63"/>
        <v>0</v>
      </c>
      <c r="S126" t="str">
        <f t="shared" si="64"/>
        <v>OE</v>
      </c>
      <c r="T126" s="36" t="str">
        <f t="shared" si="65"/>
        <v/>
      </c>
      <c r="U126" s="34" t="str">
        <f t="shared" si="66"/>
        <v/>
      </c>
      <c r="V126" s="85" t="str">
        <f t="shared" si="72"/>
        <v/>
      </c>
      <c r="W126" s="36" t="b">
        <f t="shared" si="67"/>
        <v>0</v>
      </c>
      <c r="X126" s="37">
        <f t="shared" si="68"/>
        <v>0</v>
      </c>
      <c r="Y126" s="46">
        <f t="shared" si="77"/>
        <v>0</v>
      </c>
      <c r="Z126" s="40" t="str">
        <f>IF(B126&lt;&gt;"",Y126+Z125,"")</f>
        <v/>
      </c>
      <c r="AA126" s="59" t="str">
        <f t="shared" si="73"/>
        <v/>
      </c>
      <c r="AB126" s="59" t="str">
        <f t="shared" si="74"/>
        <v/>
      </c>
      <c r="AC126" s="71"/>
      <c r="AD126" s="72"/>
      <c r="AE126" s="72"/>
      <c r="AF126" s="72"/>
      <c r="AG126" s="73"/>
      <c r="AH126" s="73"/>
      <c r="AI126" s="73"/>
      <c r="AJ126" s="73"/>
      <c r="AK126" s="73"/>
      <c r="AL126" s="73"/>
      <c r="AM126" s="73"/>
      <c r="AN126" s="74"/>
      <c r="AO126" s="70"/>
      <c r="AP126" s="71"/>
      <c r="AQ126" s="73"/>
      <c r="AR126" s="73"/>
      <c r="AS126" s="73"/>
      <c r="AT126" s="73"/>
      <c r="AU126" s="73"/>
      <c r="AV126" s="73"/>
      <c r="AW126" s="73"/>
      <c r="AX126" s="73"/>
      <c r="AY126" s="73"/>
      <c r="AZ126" s="73"/>
      <c r="BA126" s="74"/>
      <c r="BB126" s="79"/>
      <c r="BC126"/>
      <c r="BD126"/>
      <c r="BE126"/>
      <c r="BF126"/>
      <c r="BG126"/>
      <c r="BH126"/>
      <c r="BI126" s="57">
        <v>19</v>
      </c>
      <c r="BJ126" s="53">
        <v>2</v>
      </c>
      <c r="BK126" s="53">
        <v>1</v>
      </c>
      <c r="BL126" s="53">
        <v>7</v>
      </c>
      <c r="BM126" s="53">
        <v>4</v>
      </c>
      <c r="BN126" s="53">
        <v>1</v>
      </c>
      <c r="BO126" s="53" t="s">
        <v>22</v>
      </c>
      <c r="BP126" s="53" t="str">
        <f>"R"</f>
        <v>R</v>
      </c>
      <c r="BQ126" s="53" t="str">
        <f>"O"</f>
        <v>O</v>
      </c>
      <c r="BR126" s="55">
        <v>10</v>
      </c>
      <c r="BS126" s="56"/>
      <c r="BT126" s="55"/>
      <c r="BU126" s="56"/>
      <c r="BV126" s="56"/>
      <c r="BW126" s="56"/>
    </row>
    <row r="127" spans="1:75">
      <c r="A127" s="86">
        <v>28</v>
      </c>
      <c r="B127" s="84"/>
      <c r="C127" s="84">
        <f t="shared" si="82"/>
        <v>0</v>
      </c>
      <c r="D127" s="84">
        <f t="shared" si="78"/>
        <v>0</v>
      </c>
      <c r="E127" s="84">
        <f t="shared" si="79"/>
        <v>0</v>
      </c>
      <c r="F127" t="str">
        <f t="shared" si="54"/>
        <v>BR</v>
      </c>
      <c r="G127" s="36" t="str">
        <f t="shared" si="55"/>
        <v/>
      </c>
      <c r="H127" s="34" t="str">
        <f t="shared" si="56"/>
        <v/>
      </c>
      <c r="I127" s="85" t="str">
        <f t="shared" si="70"/>
        <v/>
      </c>
      <c r="J127" s="113"/>
      <c r="K127" s="36" t="str">
        <f t="shared" si="57"/>
        <v/>
      </c>
      <c r="L127" s="37">
        <f t="shared" si="58"/>
        <v>0</v>
      </c>
      <c r="M127" t="str">
        <f t="shared" si="59"/>
        <v>OE</v>
      </c>
      <c r="N127" s="36" t="str">
        <f t="shared" si="60"/>
        <v/>
      </c>
      <c r="O127" s="34" t="str">
        <f t="shared" si="61"/>
        <v/>
      </c>
      <c r="P127" s="85" t="str">
        <f t="shared" si="71"/>
        <v/>
      </c>
      <c r="Q127" s="36" t="b">
        <f t="shared" si="62"/>
        <v>0</v>
      </c>
      <c r="R127" s="37">
        <f t="shared" si="63"/>
        <v>0</v>
      </c>
      <c r="S127" t="str">
        <f t="shared" si="64"/>
        <v>OE</v>
      </c>
      <c r="T127" s="36" t="str">
        <f t="shared" si="65"/>
        <v/>
      </c>
      <c r="U127" s="34" t="str">
        <f t="shared" si="66"/>
        <v/>
      </c>
      <c r="V127" s="85" t="str">
        <f t="shared" si="72"/>
        <v/>
      </c>
      <c r="W127" s="36" t="b">
        <f t="shared" si="67"/>
        <v>0</v>
      </c>
      <c r="X127" s="37">
        <f t="shared" si="68"/>
        <v>0</v>
      </c>
      <c r="Y127" s="46">
        <f t="shared" si="77"/>
        <v>0</v>
      </c>
      <c r="Z127" s="40" t="str">
        <f>IF(B127&lt;&gt;"",Y127+Z126,"")</f>
        <v/>
      </c>
      <c r="AA127" s="59" t="str">
        <f t="shared" si="73"/>
        <v/>
      </c>
      <c r="AB127" s="59" t="str">
        <f t="shared" si="74"/>
        <v/>
      </c>
      <c r="AC127" s="71"/>
      <c r="AD127" s="72"/>
      <c r="AE127" s="72"/>
      <c r="AF127" s="72"/>
      <c r="AG127" s="73"/>
      <c r="AH127" s="73"/>
      <c r="AI127" s="73"/>
      <c r="AJ127" s="73"/>
      <c r="AK127" s="73"/>
      <c r="AL127" s="73"/>
      <c r="AM127" s="73"/>
      <c r="AN127" s="74"/>
      <c r="AO127" s="70"/>
      <c r="AP127" s="71"/>
      <c r="AQ127" s="73"/>
      <c r="AR127" s="73"/>
      <c r="AS127" s="73"/>
      <c r="AT127" s="73"/>
      <c r="AU127" s="73"/>
      <c r="AV127" s="73"/>
      <c r="AW127" s="73"/>
      <c r="AX127" s="73"/>
      <c r="AY127" s="73"/>
      <c r="AZ127" s="73"/>
      <c r="BA127" s="74"/>
      <c r="BB127" s="79"/>
      <c r="BC127"/>
      <c r="BD127"/>
      <c r="BE127"/>
      <c r="BF127"/>
      <c r="BG127"/>
      <c r="BH127"/>
      <c r="BI127" s="57">
        <v>20</v>
      </c>
      <c r="BJ127" s="53">
        <v>2</v>
      </c>
      <c r="BK127" s="53">
        <v>2</v>
      </c>
      <c r="BL127" s="53">
        <v>7</v>
      </c>
      <c r="BM127" s="53">
        <v>4</v>
      </c>
      <c r="BN127" s="53">
        <v>2</v>
      </c>
      <c r="BO127" s="53" t="s">
        <v>22</v>
      </c>
      <c r="BP127" s="53" t="str">
        <f>"B"</f>
        <v>B</v>
      </c>
      <c r="BQ127" s="53" t="str">
        <f>"E"</f>
        <v>E</v>
      </c>
      <c r="BR127" s="55">
        <v>11</v>
      </c>
      <c r="BS127" s="56"/>
      <c r="BT127" s="55"/>
      <c r="BU127" s="56"/>
      <c r="BV127" s="56"/>
      <c r="BW127" s="56"/>
    </row>
    <row r="128" spans="1:75">
      <c r="A128" s="86">
        <v>29</v>
      </c>
      <c r="B128" s="84"/>
      <c r="C128" s="84">
        <f t="shared" si="82"/>
        <v>0</v>
      </c>
      <c r="D128" s="84">
        <f t="shared" si="78"/>
        <v>0</v>
      </c>
      <c r="E128" s="84">
        <f t="shared" si="79"/>
        <v>0</v>
      </c>
      <c r="F128" t="str">
        <f t="shared" si="54"/>
        <v>BR</v>
      </c>
      <c r="G128" s="36" t="str">
        <f t="shared" si="55"/>
        <v/>
      </c>
      <c r="H128" s="34" t="str">
        <f t="shared" si="56"/>
        <v/>
      </c>
      <c r="I128" s="85" t="str">
        <f t="shared" si="70"/>
        <v/>
      </c>
      <c r="J128" s="113"/>
      <c r="K128" s="36" t="str">
        <f t="shared" si="57"/>
        <v/>
      </c>
      <c r="L128" s="37">
        <f t="shared" si="58"/>
        <v>0</v>
      </c>
      <c r="M128" t="str">
        <f t="shared" si="59"/>
        <v>OE</v>
      </c>
      <c r="N128" s="36" t="str">
        <f t="shared" si="60"/>
        <v/>
      </c>
      <c r="O128" s="34" t="str">
        <f t="shared" si="61"/>
        <v/>
      </c>
      <c r="P128" s="85" t="str">
        <f t="shared" si="71"/>
        <v/>
      </c>
      <c r="Q128" s="36" t="b">
        <f t="shared" si="62"/>
        <v>0</v>
      </c>
      <c r="R128" s="37">
        <f t="shared" si="63"/>
        <v>0</v>
      </c>
      <c r="S128" t="str">
        <f t="shared" si="64"/>
        <v>OE</v>
      </c>
      <c r="T128" s="36" t="str">
        <f t="shared" si="65"/>
        <v/>
      </c>
      <c r="U128" s="34" t="str">
        <f t="shared" si="66"/>
        <v/>
      </c>
      <c r="V128" s="85" t="str">
        <f t="shared" si="72"/>
        <v/>
      </c>
      <c r="W128" s="36" t="b">
        <f t="shared" si="67"/>
        <v>0</v>
      </c>
      <c r="X128" s="37">
        <f t="shared" si="68"/>
        <v>0</v>
      </c>
      <c r="Y128" s="46">
        <f t="shared" si="77"/>
        <v>0</v>
      </c>
      <c r="Z128" s="40" t="str">
        <f>IF(B128&lt;&gt;"",Y128+Z127,"")</f>
        <v/>
      </c>
      <c r="AA128" s="59" t="str">
        <f t="shared" si="73"/>
        <v/>
      </c>
      <c r="AB128" s="59" t="str">
        <f t="shared" si="74"/>
        <v/>
      </c>
      <c r="AC128" s="71"/>
      <c r="AD128" s="72"/>
      <c r="AE128" s="72"/>
      <c r="AF128" s="72"/>
      <c r="AG128" s="73"/>
      <c r="AH128" s="73"/>
      <c r="AI128" s="73"/>
      <c r="AJ128" s="73"/>
      <c r="AK128" s="73"/>
      <c r="AL128" s="73"/>
      <c r="AM128" s="73"/>
      <c r="AN128" s="74"/>
      <c r="AO128" s="70"/>
      <c r="AP128" s="71"/>
      <c r="AQ128" s="73"/>
      <c r="AR128" s="73"/>
      <c r="AS128" s="73"/>
      <c r="AT128" s="73"/>
      <c r="AU128" s="73"/>
      <c r="AV128" s="73"/>
      <c r="AW128" s="73"/>
      <c r="AX128" s="73"/>
      <c r="AY128" s="73"/>
      <c r="AZ128" s="73"/>
      <c r="BA128" s="74"/>
      <c r="BB128" s="79"/>
      <c r="BC128"/>
      <c r="BD128"/>
      <c r="BE128"/>
      <c r="BF128"/>
      <c r="BG128"/>
      <c r="BH128"/>
      <c r="BI128" s="57">
        <v>21</v>
      </c>
      <c r="BJ128" s="53">
        <v>2</v>
      </c>
      <c r="BK128" s="53">
        <v>3</v>
      </c>
      <c r="BL128" s="53">
        <v>7</v>
      </c>
      <c r="BM128" s="53">
        <v>4</v>
      </c>
      <c r="BN128" s="53">
        <v>3</v>
      </c>
      <c r="BO128" s="53" t="s">
        <v>22</v>
      </c>
      <c r="BP128" s="53" t="str">
        <f>"R"</f>
        <v>R</v>
      </c>
      <c r="BQ128" s="53" t="str">
        <f>"O"</f>
        <v>O</v>
      </c>
      <c r="BR128" s="55">
        <v>12</v>
      </c>
      <c r="BS128" s="56"/>
      <c r="BT128" s="55"/>
      <c r="BU128" s="56"/>
      <c r="BV128" s="56"/>
      <c r="BW128" s="56"/>
    </row>
    <row r="129" spans="1:75">
      <c r="A129" s="86">
        <v>30</v>
      </c>
      <c r="B129" s="84"/>
      <c r="C129" s="84">
        <f t="shared" si="82"/>
        <v>0</v>
      </c>
      <c r="D129" s="84">
        <f t="shared" si="78"/>
        <v>0</v>
      </c>
      <c r="E129" s="84">
        <f t="shared" si="79"/>
        <v>0</v>
      </c>
      <c r="F129" t="str">
        <f t="shared" si="54"/>
        <v>BR</v>
      </c>
      <c r="G129" s="36" t="str">
        <f t="shared" si="55"/>
        <v/>
      </c>
      <c r="H129" s="34" t="str">
        <f t="shared" si="56"/>
        <v/>
      </c>
      <c r="I129" s="85" t="str">
        <f t="shared" si="70"/>
        <v/>
      </c>
      <c r="J129" s="113"/>
      <c r="K129" s="36" t="str">
        <f t="shared" si="57"/>
        <v/>
      </c>
      <c r="L129" s="37">
        <f t="shared" si="58"/>
        <v>0</v>
      </c>
      <c r="M129" t="str">
        <f t="shared" si="59"/>
        <v>OE</v>
      </c>
      <c r="N129" s="36" t="str">
        <f t="shared" si="60"/>
        <v/>
      </c>
      <c r="O129" s="34" t="str">
        <f t="shared" si="61"/>
        <v/>
      </c>
      <c r="P129" s="85" t="str">
        <f t="shared" si="71"/>
        <v/>
      </c>
      <c r="Q129" s="36" t="b">
        <f t="shared" si="62"/>
        <v>0</v>
      </c>
      <c r="R129" s="37">
        <f t="shared" si="63"/>
        <v>0</v>
      </c>
      <c r="S129" t="str">
        <f t="shared" si="64"/>
        <v>OE</v>
      </c>
      <c r="T129" s="36" t="str">
        <f t="shared" si="65"/>
        <v/>
      </c>
      <c r="U129" s="34" t="str">
        <f t="shared" si="66"/>
        <v/>
      </c>
      <c r="V129" s="85" t="str">
        <f t="shared" si="72"/>
        <v/>
      </c>
      <c r="W129" s="36" t="b">
        <f t="shared" si="67"/>
        <v>0</v>
      </c>
      <c r="X129" s="37">
        <f t="shared" si="68"/>
        <v>0</v>
      </c>
      <c r="Y129" s="46">
        <f t="shared" si="77"/>
        <v>0</v>
      </c>
      <c r="Z129" s="40" t="str">
        <f>IF(B129&lt;&gt;"",Y129+Z128,"")</f>
        <v/>
      </c>
      <c r="AA129" s="59" t="str">
        <f t="shared" si="73"/>
        <v/>
      </c>
      <c r="AB129" s="59" t="str">
        <f t="shared" si="74"/>
        <v/>
      </c>
      <c r="AC129" s="71"/>
      <c r="AD129" s="72"/>
      <c r="AE129" s="72"/>
      <c r="AF129" s="72"/>
      <c r="AG129" s="73"/>
      <c r="AH129" s="73"/>
      <c r="AI129" s="73"/>
      <c r="AJ129" s="73"/>
      <c r="AK129" s="73"/>
      <c r="AL129" s="73"/>
      <c r="AM129" s="73"/>
      <c r="AN129" s="74"/>
      <c r="AO129" s="70"/>
      <c r="AP129" s="71"/>
      <c r="AQ129" s="73"/>
      <c r="AR129" s="73"/>
      <c r="AS129" s="73"/>
      <c r="AT129" s="73"/>
      <c r="AU129" s="73"/>
      <c r="AV129" s="73"/>
      <c r="AW129" s="73"/>
      <c r="AX129" s="73"/>
      <c r="AY129" s="73"/>
      <c r="AZ129" s="73"/>
      <c r="BA129" s="74"/>
      <c r="BB129" s="79"/>
      <c r="BC129"/>
      <c r="BD129"/>
      <c r="BE129"/>
      <c r="BF129"/>
      <c r="BG129"/>
      <c r="BH129"/>
      <c r="BI129" s="57">
        <v>22</v>
      </c>
      <c r="BJ129" s="53">
        <v>2</v>
      </c>
      <c r="BK129" s="53">
        <v>1</v>
      </c>
      <c r="BL129" s="53">
        <v>8</v>
      </c>
      <c r="BM129" s="53">
        <v>4</v>
      </c>
      <c r="BN129" s="53">
        <v>1</v>
      </c>
      <c r="BO129" s="53" t="s">
        <v>22</v>
      </c>
      <c r="BP129" s="53" t="str">
        <f>"B"</f>
        <v>B</v>
      </c>
      <c r="BQ129" s="53" t="str">
        <f>"E"</f>
        <v>E</v>
      </c>
      <c r="BR129" s="55">
        <v>10</v>
      </c>
      <c r="BS129" s="56"/>
      <c r="BT129" s="55"/>
      <c r="BU129" s="56"/>
      <c r="BV129" s="56"/>
      <c r="BW129" s="56"/>
    </row>
    <row r="130" spans="1:75">
      <c r="A130" s="86">
        <v>31</v>
      </c>
      <c r="B130" s="84"/>
      <c r="C130" s="84">
        <f t="shared" si="82"/>
        <v>0</v>
      </c>
      <c r="D130" s="84">
        <f t="shared" si="78"/>
        <v>0</v>
      </c>
      <c r="E130" s="84">
        <f t="shared" si="79"/>
        <v>0</v>
      </c>
      <c r="F130" t="str">
        <f t="shared" si="54"/>
        <v>BR</v>
      </c>
      <c r="G130" s="36" t="str">
        <f t="shared" si="55"/>
        <v/>
      </c>
      <c r="H130" s="34" t="str">
        <f t="shared" si="56"/>
        <v/>
      </c>
      <c r="I130" s="85" t="str">
        <f t="shared" si="70"/>
        <v/>
      </c>
      <c r="J130" s="113"/>
      <c r="K130" s="36" t="str">
        <f t="shared" si="57"/>
        <v/>
      </c>
      <c r="L130" s="37">
        <f t="shared" si="58"/>
        <v>0</v>
      </c>
      <c r="M130" t="str">
        <f t="shared" si="59"/>
        <v>OE</v>
      </c>
      <c r="N130" s="36" t="str">
        <f t="shared" si="60"/>
        <v/>
      </c>
      <c r="O130" s="34" t="str">
        <f t="shared" si="61"/>
        <v/>
      </c>
      <c r="P130" s="85" t="str">
        <f t="shared" si="71"/>
        <v/>
      </c>
      <c r="Q130" s="36" t="b">
        <f t="shared" si="62"/>
        <v>0</v>
      </c>
      <c r="R130" s="37">
        <f t="shared" si="63"/>
        <v>0</v>
      </c>
      <c r="S130" t="str">
        <f t="shared" si="64"/>
        <v>OE</v>
      </c>
      <c r="T130" s="36" t="str">
        <f t="shared" si="65"/>
        <v/>
      </c>
      <c r="U130" s="34" t="str">
        <f t="shared" si="66"/>
        <v/>
      </c>
      <c r="V130" s="85" t="str">
        <f t="shared" si="72"/>
        <v/>
      </c>
      <c r="W130" s="36" t="b">
        <f t="shared" si="67"/>
        <v>0</v>
      </c>
      <c r="X130" s="37">
        <f t="shared" si="68"/>
        <v>0</v>
      </c>
      <c r="Y130" s="46">
        <f t="shared" si="77"/>
        <v>0</v>
      </c>
      <c r="Z130" s="40" t="str">
        <f>IF(B130&lt;&gt;"",Y130+Z129,"")</f>
        <v/>
      </c>
      <c r="AA130" s="59" t="str">
        <f t="shared" si="73"/>
        <v/>
      </c>
      <c r="AB130" s="59" t="str">
        <f t="shared" si="74"/>
        <v/>
      </c>
      <c r="AC130" s="71"/>
      <c r="AD130" s="72"/>
      <c r="AE130" s="72"/>
      <c r="AF130" s="72"/>
      <c r="AG130" s="73"/>
      <c r="AH130" s="73"/>
      <c r="AI130" s="73"/>
      <c r="AJ130" s="73"/>
      <c r="AK130" s="73"/>
      <c r="AL130" s="73"/>
      <c r="AM130" s="73"/>
      <c r="AN130" s="74"/>
      <c r="AO130" s="70"/>
      <c r="AP130" s="71"/>
      <c r="AQ130" s="73"/>
      <c r="AR130" s="73"/>
      <c r="AS130" s="73"/>
      <c r="AT130" s="73"/>
      <c r="AU130" s="73"/>
      <c r="AV130" s="73"/>
      <c r="AW130" s="73"/>
      <c r="AX130" s="73"/>
      <c r="AY130" s="73"/>
      <c r="AZ130" s="73"/>
      <c r="BA130" s="74"/>
      <c r="BB130" s="79"/>
      <c r="BC130"/>
      <c r="BD130"/>
      <c r="BE130"/>
      <c r="BF130"/>
      <c r="BG130"/>
      <c r="BH130"/>
      <c r="BI130" s="57">
        <v>23</v>
      </c>
      <c r="BJ130" s="53">
        <v>2</v>
      </c>
      <c r="BK130" s="53">
        <v>2</v>
      </c>
      <c r="BL130" s="53">
        <v>8</v>
      </c>
      <c r="BM130" s="53">
        <v>4</v>
      </c>
      <c r="BN130" s="53">
        <v>2</v>
      </c>
      <c r="BO130" s="53" t="s">
        <v>22</v>
      </c>
      <c r="BP130" s="53" t="str">
        <f>"R"</f>
        <v>R</v>
      </c>
      <c r="BQ130" s="53" t="str">
        <f>"O"</f>
        <v>O</v>
      </c>
      <c r="BR130" s="55">
        <v>11</v>
      </c>
      <c r="BS130" s="56"/>
      <c r="BT130" s="55"/>
      <c r="BU130" s="56"/>
      <c r="BV130" s="56"/>
      <c r="BW130" s="56"/>
    </row>
    <row r="131" spans="1:75">
      <c r="A131" s="86">
        <v>32</v>
      </c>
      <c r="B131" s="84"/>
      <c r="C131" s="84">
        <f t="shared" si="82"/>
        <v>0</v>
      </c>
      <c r="D131" s="84">
        <f t="shared" si="78"/>
        <v>0</v>
      </c>
      <c r="E131" s="84">
        <f t="shared" si="79"/>
        <v>0</v>
      </c>
      <c r="F131" t="str">
        <f t="shared" si="54"/>
        <v>BR</v>
      </c>
      <c r="G131" s="36" t="str">
        <f t="shared" si="55"/>
        <v/>
      </c>
      <c r="H131" s="34" t="str">
        <f t="shared" si="56"/>
        <v/>
      </c>
      <c r="I131" s="85" t="str">
        <f t="shared" si="70"/>
        <v/>
      </c>
      <c r="J131" s="113"/>
      <c r="K131" s="36" t="str">
        <f t="shared" si="57"/>
        <v/>
      </c>
      <c r="L131" s="37">
        <f t="shared" si="58"/>
        <v>0</v>
      </c>
      <c r="M131" t="str">
        <f t="shared" si="59"/>
        <v>OE</v>
      </c>
      <c r="N131" s="36" t="str">
        <f t="shared" si="60"/>
        <v/>
      </c>
      <c r="O131" s="34" t="str">
        <f t="shared" si="61"/>
        <v/>
      </c>
      <c r="P131" s="85" t="str">
        <f t="shared" si="71"/>
        <v/>
      </c>
      <c r="Q131" s="36" t="b">
        <f t="shared" si="62"/>
        <v>0</v>
      </c>
      <c r="R131" s="37">
        <f t="shared" si="63"/>
        <v>0</v>
      </c>
      <c r="S131" t="str">
        <f t="shared" si="64"/>
        <v>OE</v>
      </c>
      <c r="T131" s="36" t="str">
        <f t="shared" si="65"/>
        <v/>
      </c>
      <c r="U131" s="34" t="str">
        <f t="shared" si="66"/>
        <v/>
      </c>
      <c r="V131" s="85" t="str">
        <f t="shared" si="72"/>
        <v/>
      </c>
      <c r="W131" s="36" t="b">
        <f t="shared" si="67"/>
        <v>0</v>
      </c>
      <c r="X131" s="37">
        <f t="shared" si="68"/>
        <v>0</v>
      </c>
      <c r="Y131" s="46">
        <f t="shared" si="77"/>
        <v>0</v>
      </c>
      <c r="Z131" s="40" t="str">
        <f>IF(B131&lt;&gt;"",Y131+Z130,"")</f>
        <v/>
      </c>
      <c r="AA131" s="59" t="str">
        <f t="shared" si="73"/>
        <v/>
      </c>
      <c r="AB131" s="59" t="str">
        <f t="shared" si="74"/>
        <v/>
      </c>
      <c r="AC131" s="71"/>
      <c r="AD131" s="72"/>
      <c r="AE131" s="72"/>
      <c r="AF131" s="72"/>
      <c r="AG131" s="73"/>
      <c r="AH131" s="73"/>
      <c r="AI131" s="73"/>
      <c r="AJ131" s="73"/>
      <c r="AK131" s="73"/>
      <c r="AL131" s="73"/>
      <c r="AM131" s="73"/>
      <c r="AN131" s="74"/>
      <c r="AO131" s="70"/>
      <c r="AP131" s="71"/>
      <c r="AQ131" s="73"/>
      <c r="AR131" s="73"/>
      <c r="AS131" s="73"/>
      <c r="AT131" s="73"/>
      <c r="AU131" s="73"/>
      <c r="AV131" s="73"/>
      <c r="AW131" s="73"/>
      <c r="AX131" s="73"/>
      <c r="AY131" s="73"/>
      <c r="AZ131" s="73"/>
      <c r="BA131" s="74"/>
      <c r="BB131" s="79"/>
      <c r="BC131"/>
      <c r="BD131"/>
      <c r="BE131"/>
      <c r="BF131"/>
      <c r="BG131"/>
      <c r="BH131"/>
      <c r="BI131" s="57">
        <v>24</v>
      </c>
      <c r="BJ131" s="53">
        <v>2</v>
      </c>
      <c r="BK131" s="53">
        <v>3</v>
      </c>
      <c r="BL131" s="53">
        <v>8</v>
      </c>
      <c r="BM131" s="53">
        <v>4</v>
      </c>
      <c r="BN131" s="53">
        <v>3</v>
      </c>
      <c r="BO131" s="53" t="s">
        <v>22</v>
      </c>
      <c r="BP131" s="53" t="str">
        <f>"B"</f>
        <v>B</v>
      </c>
      <c r="BQ131" s="53" t="str">
        <f>"E"</f>
        <v>E</v>
      </c>
      <c r="BR131" s="55">
        <v>12</v>
      </c>
      <c r="BS131" s="56"/>
      <c r="BT131" s="55"/>
      <c r="BU131" s="56"/>
      <c r="BV131" s="56"/>
      <c r="BW131" s="56"/>
    </row>
    <row r="132" spans="1:75" ht="15">
      <c r="A132" s="86">
        <v>33</v>
      </c>
      <c r="B132" s="84"/>
      <c r="C132" s="84">
        <f t="shared" si="82"/>
        <v>0</v>
      </c>
      <c r="D132" s="84">
        <f t="shared" si="78"/>
        <v>0</v>
      </c>
      <c r="E132" s="84">
        <f t="shared" si="79"/>
        <v>0</v>
      </c>
      <c r="F132" t="str">
        <f t="shared" si="54"/>
        <v>BR</v>
      </c>
      <c r="G132" s="36" t="str">
        <f t="shared" si="55"/>
        <v/>
      </c>
      <c r="H132" s="34" t="str">
        <f t="shared" si="56"/>
        <v/>
      </c>
      <c r="I132" s="85" t="str">
        <f t="shared" si="70"/>
        <v/>
      </c>
      <c r="J132" s="113"/>
      <c r="K132" s="36" t="str">
        <f t="shared" si="57"/>
        <v/>
      </c>
      <c r="L132" s="37">
        <f t="shared" si="58"/>
        <v>0</v>
      </c>
      <c r="M132" t="str">
        <f t="shared" si="59"/>
        <v>OE</v>
      </c>
      <c r="N132" s="36" t="str">
        <f t="shared" si="60"/>
        <v/>
      </c>
      <c r="O132" s="34" t="str">
        <f t="shared" si="61"/>
        <v/>
      </c>
      <c r="P132" s="85" t="str">
        <f t="shared" si="71"/>
        <v/>
      </c>
      <c r="Q132" s="36" t="b">
        <f t="shared" si="62"/>
        <v>0</v>
      </c>
      <c r="R132" s="37">
        <f t="shared" si="63"/>
        <v>0</v>
      </c>
      <c r="S132" t="str">
        <f t="shared" si="64"/>
        <v>OE</v>
      </c>
      <c r="T132" s="36" t="str">
        <f t="shared" si="65"/>
        <v/>
      </c>
      <c r="U132" s="34" t="str">
        <f t="shared" si="66"/>
        <v/>
      </c>
      <c r="V132" s="85" t="str">
        <f t="shared" si="72"/>
        <v/>
      </c>
      <c r="W132" s="36" t="b">
        <f t="shared" si="67"/>
        <v>0</v>
      </c>
      <c r="X132" s="37">
        <f t="shared" si="68"/>
        <v>0</v>
      </c>
      <c r="Y132" s="46">
        <f t="shared" si="77"/>
        <v>0</v>
      </c>
      <c r="Z132" s="40" t="str">
        <f>IF(B132&lt;&gt;"",Y132+Z131,"")</f>
        <v/>
      </c>
      <c r="AA132" s="59" t="str">
        <f t="shared" si="73"/>
        <v/>
      </c>
      <c r="AB132" s="59" t="str">
        <f t="shared" si="74"/>
        <v/>
      </c>
      <c r="AC132" s="71"/>
      <c r="AD132" s="72"/>
      <c r="AE132" s="72"/>
      <c r="AF132" s="72"/>
      <c r="AG132" s="73"/>
      <c r="AH132" s="73"/>
      <c r="AI132" s="73"/>
      <c r="AJ132" s="73"/>
      <c r="AK132" s="73"/>
      <c r="AL132" s="73"/>
      <c r="AM132" s="73"/>
      <c r="AN132" s="74"/>
      <c r="AO132" s="70"/>
      <c r="AP132" s="76"/>
      <c r="AQ132" s="73"/>
      <c r="AR132" s="73"/>
      <c r="AS132" s="73"/>
      <c r="AT132" s="73"/>
      <c r="AU132" s="73"/>
      <c r="AV132" s="73"/>
      <c r="AW132" s="73"/>
      <c r="AX132" s="73"/>
      <c r="AY132" s="73"/>
      <c r="AZ132" s="73"/>
      <c r="BA132" s="81"/>
      <c r="BB132" s="79"/>
      <c r="BC132"/>
      <c r="BD132"/>
      <c r="BE132"/>
      <c r="BF132"/>
      <c r="BG132"/>
      <c r="BH132"/>
      <c r="BI132" s="57">
        <v>25</v>
      </c>
      <c r="BJ132" s="53">
        <v>3</v>
      </c>
      <c r="BK132" s="53">
        <v>1</v>
      </c>
      <c r="BL132" s="53">
        <v>9</v>
      </c>
      <c r="BM132" s="53">
        <v>5</v>
      </c>
      <c r="BN132" s="53">
        <v>1</v>
      </c>
      <c r="BO132" s="53" t="s">
        <v>22</v>
      </c>
      <c r="BP132" s="53" t="str">
        <f>"R"</f>
        <v>R</v>
      </c>
      <c r="BQ132" s="53" t="str">
        <f>"O"</f>
        <v>O</v>
      </c>
      <c r="BR132" s="55">
        <v>13</v>
      </c>
      <c r="BS132" s="56"/>
      <c r="BT132" s="55"/>
      <c r="BU132" s="56"/>
      <c r="BV132" s="56"/>
      <c r="BW132" s="56"/>
    </row>
    <row r="133" spans="1:75" ht="15">
      <c r="A133" s="86">
        <v>34</v>
      </c>
      <c r="B133" s="84"/>
      <c r="C133" s="84">
        <f t="shared" si="82"/>
        <v>0</v>
      </c>
      <c r="D133" s="84">
        <f t="shared" si="78"/>
        <v>0</v>
      </c>
      <c r="E133" s="84">
        <f t="shared" si="79"/>
        <v>0</v>
      </c>
      <c r="F133" t="str">
        <f t="shared" si="54"/>
        <v>BR</v>
      </c>
      <c r="G133" s="36" t="str">
        <f t="shared" si="55"/>
        <v/>
      </c>
      <c r="H133" s="34" t="str">
        <f t="shared" si="56"/>
        <v/>
      </c>
      <c r="I133" s="85" t="str">
        <f t="shared" si="70"/>
        <v/>
      </c>
      <c r="J133" s="113"/>
      <c r="K133" s="36" t="str">
        <f t="shared" si="57"/>
        <v/>
      </c>
      <c r="L133" s="37">
        <f t="shared" si="58"/>
        <v>0</v>
      </c>
      <c r="M133" t="str">
        <f t="shared" si="59"/>
        <v>OE</v>
      </c>
      <c r="N133" s="36" t="str">
        <f t="shared" si="60"/>
        <v/>
      </c>
      <c r="O133" s="34" t="str">
        <f t="shared" si="61"/>
        <v/>
      </c>
      <c r="P133" s="85" t="str">
        <f t="shared" si="71"/>
        <v/>
      </c>
      <c r="Q133" s="36" t="b">
        <f t="shared" si="62"/>
        <v>0</v>
      </c>
      <c r="R133" s="37">
        <f t="shared" si="63"/>
        <v>0</v>
      </c>
      <c r="S133" t="str">
        <f t="shared" si="64"/>
        <v>OE</v>
      </c>
      <c r="T133" s="36" t="str">
        <f t="shared" si="65"/>
        <v/>
      </c>
      <c r="U133" s="34" t="str">
        <f t="shared" si="66"/>
        <v/>
      </c>
      <c r="V133" s="85" t="str">
        <f t="shared" si="72"/>
        <v/>
      </c>
      <c r="W133" s="36" t="b">
        <f t="shared" si="67"/>
        <v>0</v>
      </c>
      <c r="X133" s="37">
        <f t="shared" si="68"/>
        <v>0</v>
      </c>
      <c r="Y133" s="46">
        <f t="shared" si="77"/>
        <v>0</v>
      </c>
      <c r="Z133" s="40" t="str">
        <f>IF(B133&lt;&gt;"",Y133+Z132,"")</f>
        <v/>
      </c>
      <c r="AA133" s="59" t="str">
        <f t="shared" si="73"/>
        <v/>
      </c>
      <c r="AB133" s="59" t="str">
        <f t="shared" si="74"/>
        <v/>
      </c>
      <c r="AC133" s="71"/>
      <c r="AD133" s="72"/>
      <c r="AE133" s="72"/>
      <c r="AF133" s="72"/>
      <c r="AG133" s="73"/>
      <c r="AH133" s="73"/>
      <c r="AI133" s="73"/>
      <c r="AJ133" s="73"/>
      <c r="AK133" s="73"/>
      <c r="AL133" s="73"/>
      <c r="AM133" s="73"/>
      <c r="AN133" s="74"/>
      <c r="AO133" s="70"/>
      <c r="AP133" s="78"/>
      <c r="AQ133" s="76"/>
      <c r="AR133" s="76"/>
      <c r="AS133" s="76"/>
      <c r="AT133" s="76"/>
      <c r="AU133" s="76"/>
      <c r="AV133" s="76"/>
      <c r="AW133" s="76"/>
      <c r="AX133" s="76"/>
      <c r="AY133" s="76"/>
      <c r="AZ133" s="76"/>
      <c r="BA133" s="78"/>
      <c r="BB133" s="79"/>
      <c r="BC133"/>
      <c r="BD133"/>
      <c r="BE133"/>
      <c r="BF133"/>
      <c r="BG133"/>
      <c r="BH133"/>
      <c r="BI133" s="57">
        <v>26</v>
      </c>
      <c r="BJ133" s="53">
        <v>3</v>
      </c>
      <c r="BK133" s="53">
        <v>2</v>
      </c>
      <c r="BL133" s="53">
        <v>9</v>
      </c>
      <c r="BM133" s="53">
        <v>5</v>
      </c>
      <c r="BN133" s="53">
        <v>2</v>
      </c>
      <c r="BO133" s="53" t="s">
        <v>22</v>
      </c>
      <c r="BP133" s="53" t="str">
        <f>"B"</f>
        <v>B</v>
      </c>
      <c r="BQ133" s="53" t="str">
        <f>"E"</f>
        <v>E</v>
      </c>
      <c r="BR133" s="55">
        <v>14</v>
      </c>
      <c r="BS133" s="56"/>
      <c r="BT133" s="55"/>
      <c r="BU133" s="56"/>
      <c r="BV133" s="56"/>
      <c r="BW133" s="56"/>
    </row>
    <row r="134" spans="1:75">
      <c r="A134" s="86">
        <v>35</v>
      </c>
      <c r="B134" s="84"/>
      <c r="C134" s="84">
        <f t="shared" si="82"/>
        <v>0</v>
      </c>
      <c r="D134" s="84">
        <f t="shared" si="78"/>
        <v>0</v>
      </c>
      <c r="E134" s="84">
        <f t="shared" si="79"/>
        <v>0</v>
      </c>
      <c r="F134" t="str">
        <f t="shared" ref="F134:F197" si="83">IF(B134=0,"BR",C133&amp;C134)</f>
        <v>BR</v>
      </c>
      <c r="G134" s="36" t="str">
        <f t="shared" ref="G134:G197" si="84">IF(I133="","",IF(B134=0,"L",IF(C134=I133,"W","L")))</f>
        <v/>
      </c>
      <c r="H134" s="34" t="str">
        <f t="shared" si="56"/>
        <v/>
      </c>
      <c r="I134" s="85" t="str">
        <f t="shared" si="70"/>
        <v/>
      </c>
      <c r="J134" s="113"/>
      <c r="K134" s="36" t="str">
        <f t="shared" si="57"/>
        <v/>
      </c>
      <c r="L134" s="37">
        <f t="shared" si="58"/>
        <v>0</v>
      </c>
      <c r="M134" t="str">
        <f t="shared" si="59"/>
        <v>OE</v>
      </c>
      <c r="N134" s="36" t="str">
        <f t="shared" si="60"/>
        <v/>
      </c>
      <c r="O134" s="34" t="str">
        <f t="shared" si="61"/>
        <v/>
      </c>
      <c r="P134" s="85" t="str">
        <f t="shared" si="71"/>
        <v/>
      </c>
      <c r="Q134" s="36" t="b">
        <f t="shared" si="62"/>
        <v>0</v>
      </c>
      <c r="R134" s="37">
        <f t="shared" si="63"/>
        <v>0</v>
      </c>
      <c r="S134" t="str">
        <f t="shared" si="64"/>
        <v>OE</v>
      </c>
      <c r="T134" s="36" t="str">
        <f t="shared" si="65"/>
        <v/>
      </c>
      <c r="U134" s="34" t="str">
        <f t="shared" si="66"/>
        <v/>
      </c>
      <c r="V134" s="85" t="str">
        <f t="shared" si="72"/>
        <v/>
      </c>
      <c r="W134" s="36" t="b">
        <f t="shared" si="67"/>
        <v>0</v>
      </c>
      <c r="X134" s="37">
        <f t="shared" si="68"/>
        <v>0</v>
      </c>
      <c r="Y134" s="46">
        <f t="shared" si="77"/>
        <v>0</v>
      </c>
      <c r="Z134" s="40" t="str">
        <f>IF(B134&lt;&gt;"",Y134+Z133,"")</f>
        <v/>
      </c>
      <c r="AA134" s="59" t="str">
        <f t="shared" si="73"/>
        <v/>
      </c>
      <c r="AB134" s="59" t="str">
        <f t="shared" si="74"/>
        <v/>
      </c>
      <c r="AC134" s="71"/>
      <c r="AD134" s="72"/>
      <c r="AE134" s="72"/>
      <c r="AF134" s="72"/>
      <c r="AG134" s="73"/>
      <c r="AH134" s="73"/>
      <c r="AI134" s="73"/>
      <c r="AJ134" s="73"/>
      <c r="AK134" s="73"/>
      <c r="AL134" s="73"/>
      <c r="AM134" s="73"/>
      <c r="AN134" s="74"/>
      <c r="AO134" s="70"/>
      <c r="AP134" s="79"/>
      <c r="AQ134" s="70"/>
      <c r="AR134" s="70"/>
      <c r="AS134" s="79"/>
      <c r="AT134" s="79"/>
      <c r="AU134" s="79"/>
      <c r="AV134" s="79"/>
      <c r="AW134" s="79"/>
      <c r="AX134" s="79"/>
      <c r="AY134" s="79"/>
      <c r="AZ134" s="79"/>
      <c r="BA134" s="70"/>
      <c r="BB134" s="79"/>
      <c r="BC134"/>
      <c r="BD134"/>
      <c r="BE134"/>
      <c r="BF134"/>
      <c r="BG134"/>
      <c r="BH134"/>
      <c r="BI134" s="57">
        <v>27</v>
      </c>
      <c r="BJ134" s="53">
        <v>3</v>
      </c>
      <c r="BK134" s="53">
        <v>3</v>
      </c>
      <c r="BL134" s="53">
        <v>9</v>
      </c>
      <c r="BM134" s="53">
        <v>5</v>
      </c>
      <c r="BN134" s="53">
        <v>3</v>
      </c>
      <c r="BO134" s="53" t="s">
        <v>22</v>
      </c>
      <c r="BP134" s="53" t="str">
        <f>"R"</f>
        <v>R</v>
      </c>
      <c r="BQ134" s="53" t="str">
        <f>"O"</f>
        <v>O</v>
      </c>
      <c r="BR134" s="55">
        <v>15</v>
      </c>
      <c r="BS134" s="56"/>
      <c r="BT134" s="55"/>
      <c r="BU134" s="56"/>
      <c r="BV134" s="56"/>
      <c r="BW134" s="56"/>
    </row>
    <row r="135" spans="1:75">
      <c r="A135" s="86">
        <v>36</v>
      </c>
      <c r="B135" s="84"/>
      <c r="C135" s="84">
        <f t="shared" si="82"/>
        <v>0</v>
      </c>
      <c r="D135" s="84">
        <f t="shared" si="78"/>
        <v>0</v>
      </c>
      <c r="E135" s="84">
        <f t="shared" si="79"/>
        <v>0</v>
      </c>
      <c r="F135" t="str">
        <f t="shared" si="83"/>
        <v>BR</v>
      </c>
      <c r="G135" s="36" t="str">
        <f t="shared" si="84"/>
        <v/>
      </c>
      <c r="H135" s="34" t="str">
        <f t="shared" ref="H135:H198" si="85">IF(B135&lt;&gt;"",VLOOKUP(K135,$AX$5:$AY$29,2),"")</f>
        <v/>
      </c>
      <c r="I135" s="85" t="str">
        <f t="shared" si="70"/>
        <v/>
      </c>
      <c r="J135" s="113"/>
      <c r="K135" s="36" t="str">
        <f t="shared" ref="K135:K198" si="86">IF(B135&lt;&gt;"",IF(K134=2,1,IF(G135="L",K134+1,1)),"")</f>
        <v/>
      </c>
      <c r="L135" s="37">
        <f t="shared" ref="L135:L198" si="87">IF(I134&lt;&gt;"",IF(G135="W",(1*K134),(-1*K134)),0)</f>
        <v>0</v>
      </c>
      <c r="M135" t="str">
        <f t="shared" ref="M135:M198" si="88">IF(B135=0,"OE",D134&amp;D135)</f>
        <v>OE</v>
      </c>
      <c r="N135" s="36" t="str">
        <f t="shared" ref="N135:N198" si="89">IF(P134="","",IF(B135=0,"L",IF(D135=P134,"W","L")))</f>
        <v/>
      </c>
      <c r="O135" s="34" t="str">
        <f t="shared" ref="O135:O198" si="90">IF(B135&lt;&gt;"",VLOOKUP(Q135,$AX$5:$AZ$29,2),"")</f>
        <v/>
      </c>
      <c r="P135" s="85" t="str">
        <f t="shared" si="71"/>
        <v/>
      </c>
      <c r="Q135" s="36" t="b">
        <f t="shared" ref="Q135:Q198" si="91">IF(B135&lt;&gt;"",IF(Q134=2,1,IF(N135="L",Q134+1,1)))</f>
        <v>0</v>
      </c>
      <c r="R135" s="37">
        <f t="shared" ref="R135:R198" si="92">IF(P134&lt;&gt;"",IF(N135="W",(1*Q134),(-1*Q134)),0)</f>
        <v>0</v>
      </c>
      <c r="S135" t="str">
        <f t="shared" ref="S135:S198" si="93">IF(B135=0,"OE",E134&amp;E135)</f>
        <v>OE</v>
      </c>
      <c r="T135" s="36" t="str">
        <f t="shared" ref="T135:T198" si="94">IF(V134="","",IF(H135=0,"L",IF(E135=V134,"W","L")))</f>
        <v/>
      </c>
      <c r="U135" s="34" t="str">
        <f t="shared" ref="U135:U198" si="95">IF(H135&lt;&gt;"",VLOOKUP(W135,$AX$5:$AZ$29,2),"")</f>
        <v/>
      </c>
      <c r="V135" s="85" t="str">
        <f t="shared" si="72"/>
        <v/>
      </c>
      <c r="W135" s="36" t="b">
        <f t="shared" ref="W135:W198" si="96">IF(H135&lt;&gt;"",IF(W134=2,1,IF(T135="L",W134+1,1)))</f>
        <v>0</v>
      </c>
      <c r="X135" s="37">
        <f t="shared" ref="X135:X198" si="97">IF(V134&lt;&gt;"",IF(T135="W",(1*W134),(-1*W134)),0)</f>
        <v>0</v>
      </c>
      <c r="Y135" s="46">
        <f t="shared" si="77"/>
        <v>0</v>
      </c>
      <c r="Z135" s="40" t="str">
        <f>IF(B135&lt;&gt;"",Y135+Z134,"")</f>
        <v/>
      </c>
      <c r="AA135" s="59" t="str">
        <f t="shared" si="73"/>
        <v/>
      </c>
      <c r="AB135" s="59" t="str">
        <f t="shared" si="74"/>
        <v/>
      </c>
      <c r="AC135" s="71"/>
      <c r="AD135" s="72"/>
      <c r="AE135" s="72"/>
      <c r="AF135" s="72"/>
      <c r="AG135" s="73"/>
      <c r="AH135" s="73"/>
      <c r="AI135" s="73"/>
      <c r="AJ135" s="73"/>
      <c r="AK135" s="73"/>
      <c r="AL135" s="73"/>
      <c r="AM135" s="73"/>
      <c r="AN135" s="74"/>
      <c r="AO135" s="70"/>
      <c r="AP135"/>
      <c r="AS135"/>
      <c r="AT135"/>
      <c r="AU135"/>
      <c r="AV135"/>
      <c r="AW135"/>
      <c r="AX135"/>
      <c r="AY135"/>
      <c r="AZ135"/>
      <c r="BA135" s="6"/>
      <c r="BB135"/>
      <c r="BC135"/>
      <c r="BD135"/>
      <c r="BE135"/>
      <c r="BF135"/>
      <c r="BG135"/>
      <c r="BH135"/>
      <c r="BI135" s="57">
        <v>28</v>
      </c>
      <c r="BJ135" s="53">
        <v>3</v>
      </c>
      <c r="BK135" s="53">
        <v>1</v>
      </c>
      <c r="BL135" s="53">
        <v>10</v>
      </c>
      <c r="BM135" s="53">
        <v>5</v>
      </c>
      <c r="BN135" s="53">
        <v>1</v>
      </c>
      <c r="BO135" s="53" t="s">
        <v>22</v>
      </c>
      <c r="BP135" s="53" t="str">
        <f>"B"</f>
        <v>B</v>
      </c>
      <c r="BQ135" s="53" t="str">
        <f>"E"</f>
        <v>E</v>
      </c>
      <c r="BR135" s="55">
        <v>13</v>
      </c>
      <c r="BS135" s="56"/>
      <c r="BT135" s="55"/>
      <c r="BU135" s="56"/>
      <c r="BV135" s="56"/>
      <c r="BW135" s="56"/>
    </row>
    <row r="136" spans="1:75">
      <c r="A136" s="86">
        <v>37</v>
      </c>
      <c r="B136" s="84"/>
      <c r="C136" s="84">
        <f t="shared" si="82"/>
        <v>0</v>
      </c>
      <c r="D136" s="84">
        <f t="shared" si="78"/>
        <v>0</v>
      </c>
      <c r="E136" s="84">
        <f t="shared" si="79"/>
        <v>0</v>
      </c>
      <c r="F136" t="str">
        <f t="shared" si="83"/>
        <v>BR</v>
      </c>
      <c r="G136" s="36" t="str">
        <f t="shared" si="84"/>
        <v/>
      </c>
      <c r="H136" s="34" t="str">
        <f t="shared" si="85"/>
        <v/>
      </c>
      <c r="I136" s="85" t="str">
        <f t="shared" si="70"/>
        <v/>
      </c>
      <c r="J136" s="113"/>
      <c r="K136" s="36" t="str">
        <f t="shared" si="86"/>
        <v/>
      </c>
      <c r="L136" s="37">
        <f t="shared" si="87"/>
        <v>0</v>
      </c>
      <c r="M136" t="str">
        <f t="shared" si="88"/>
        <v>OE</v>
      </c>
      <c r="N136" s="36" t="str">
        <f t="shared" si="89"/>
        <v/>
      </c>
      <c r="O136" s="34" t="str">
        <f t="shared" si="90"/>
        <v/>
      </c>
      <c r="P136" s="85" t="str">
        <f t="shared" si="71"/>
        <v/>
      </c>
      <c r="Q136" s="36" t="b">
        <f t="shared" si="91"/>
        <v>0</v>
      </c>
      <c r="R136" s="37">
        <f t="shared" si="92"/>
        <v>0</v>
      </c>
      <c r="S136" t="str">
        <f t="shared" si="93"/>
        <v>OE</v>
      </c>
      <c r="T136" s="36" t="str">
        <f t="shared" si="94"/>
        <v/>
      </c>
      <c r="U136" s="34" t="str">
        <f t="shared" si="95"/>
        <v/>
      </c>
      <c r="V136" s="85" t="str">
        <f t="shared" si="72"/>
        <v/>
      </c>
      <c r="W136" s="36" t="b">
        <f t="shared" si="96"/>
        <v>0</v>
      </c>
      <c r="X136" s="37">
        <f t="shared" si="97"/>
        <v>0</v>
      </c>
      <c r="Y136" s="46">
        <f t="shared" si="77"/>
        <v>0</v>
      </c>
      <c r="Z136" s="40" t="str">
        <f>IF(B136&lt;&gt;"",Y136+Z135,"")</f>
        <v/>
      </c>
      <c r="AA136" s="59" t="str">
        <f t="shared" si="73"/>
        <v/>
      </c>
      <c r="AB136" s="59" t="str">
        <f t="shared" si="74"/>
        <v/>
      </c>
      <c r="AC136" s="71"/>
      <c r="AD136" s="72"/>
      <c r="AE136" s="72"/>
      <c r="AF136" s="72"/>
      <c r="AG136" s="73"/>
      <c r="AH136" s="73"/>
      <c r="AI136" s="73"/>
      <c r="AJ136" s="73"/>
      <c r="AK136" s="73"/>
      <c r="AL136" s="73"/>
      <c r="AM136" s="73"/>
      <c r="AN136" s="74"/>
      <c r="AO136" s="70"/>
      <c r="AP136"/>
      <c r="AS136"/>
      <c r="AT136"/>
      <c r="AU136"/>
      <c r="AV136"/>
      <c r="AW136"/>
      <c r="AX136"/>
      <c r="AY136"/>
      <c r="AZ136"/>
      <c r="BA136" s="6"/>
      <c r="BB136"/>
      <c r="BC136"/>
      <c r="BD136"/>
      <c r="BE136"/>
      <c r="BF136"/>
      <c r="BG136"/>
      <c r="BH136"/>
      <c r="BI136" s="57">
        <v>29</v>
      </c>
      <c r="BJ136" s="53">
        <v>3</v>
      </c>
      <c r="BK136" s="53">
        <v>2</v>
      </c>
      <c r="BL136" s="53">
        <v>10</v>
      </c>
      <c r="BM136" s="53">
        <v>5</v>
      </c>
      <c r="BN136" s="53">
        <v>2</v>
      </c>
      <c r="BO136" s="53" t="s">
        <v>22</v>
      </c>
      <c r="BP136" s="53" t="str">
        <f>"B"</f>
        <v>B</v>
      </c>
      <c r="BQ136" s="53" t="str">
        <f>"O"</f>
        <v>O</v>
      </c>
      <c r="BR136" s="55">
        <v>14</v>
      </c>
      <c r="BS136" s="56"/>
      <c r="BT136" s="55"/>
      <c r="BU136" s="56"/>
      <c r="BV136" s="56"/>
      <c r="BW136" s="56"/>
    </row>
    <row r="137" spans="1:75">
      <c r="A137" s="86">
        <v>38</v>
      </c>
      <c r="B137" s="84"/>
      <c r="C137" s="84">
        <f t="shared" si="82"/>
        <v>0</v>
      </c>
      <c r="D137" s="84">
        <f t="shared" si="78"/>
        <v>0</v>
      </c>
      <c r="E137" s="84">
        <f t="shared" si="79"/>
        <v>0</v>
      </c>
      <c r="F137" t="str">
        <f t="shared" si="83"/>
        <v>BR</v>
      </c>
      <c r="G137" s="36" t="str">
        <f t="shared" si="84"/>
        <v/>
      </c>
      <c r="H137" s="34" t="str">
        <f t="shared" si="85"/>
        <v/>
      </c>
      <c r="I137" s="85" t="str">
        <f t="shared" ref="I137:I200" si="98">IF(B137&lt;&gt;"",IF(Z136&gt;=$AR$5,"",IF(Z136&lt;=$AR$6,"",IF(AND(G136="L",G137="L"),"",IF(G137="W","",IF(AND(G137="L",I135=""),I136,IF(AND(F135="RR",F136="RR"),"B",IF(AND(F135="BB",F136="BB"),"R",""))))))),"")</f>
        <v/>
      </c>
      <c r="J137" s="113"/>
      <c r="K137" s="36" t="str">
        <f t="shared" si="86"/>
        <v/>
      </c>
      <c r="L137" s="37">
        <f t="shared" si="87"/>
        <v>0</v>
      </c>
      <c r="M137" t="str">
        <f t="shared" si="88"/>
        <v>OE</v>
      </c>
      <c r="N137" s="36" t="str">
        <f t="shared" si="89"/>
        <v/>
      </c>
      <c r="O137" s="34" t="str">
        <f t="shared" si="90"/>
        <v/>
      </c>
      <c r="P137" s="85" t="str">
        <f t="shared" ref="P137:P200" si="99">IF(B137&lt;&gt;"",IF(OR($Z$7&gt;=$AR$5,$Z$7&lt;=$AR$6),"",IF(N137="W","",IF(AND(N136="L",N137="L"),"",IF(AND(N137="L",P135=""),P136,IF(AND(M135="EE",M136="EE"),"O",IF(AND(M135="OO",M136="OO"),"E","")))))),"")</f>
        <v/>
      </c>
      <c r="Q137" s="36" t="b">
        <f t="shared" si="91"/>
        <v>0</v>
      </c>
      <c r="R137" s="37">
        <f t="shared" si="92"/>
        <v>0</v>
      </c>
      <c r="S137" t="str">
        <f t="shared" si="93"/>
        <v>OE</v>
      </c>
      <c r="T137" s="36" t="str">
        <f t="shared" si="94"/>
        <v/>
      </c>
      <c r="U137" s="34" t="str">
        <f t="shared" si="95"/>
        <v/>
      </c>
      <c r="V137" s="85" t="str">
        <f t="shared" ref="V137:V200" si="100">IF(B137&lt;&gt;"",IF(OR($Z$7&gt;=$AR$5,$Z$7&lt;=$AR$6),"",IF(T137="W","",IF(AND(T136="L",T137="L"),"",IF(AND(T137="L",V135=""),V136,IF(AND(S135="HH",S136="HH"),"L",IF(AND(S135="LL",S136="LL"),"H","")))))),"")</f>
        <v/>
      </c>
      <c r="W137" s="36" t="b">
        <f t="shared" si="96"/>
        <v>0</v>
      </c>
      <c r="X137" s="37">
        <f t="shared" si="97"/>
        <v>0</v>
      </c>
      <c r="Y137" s="46">
        <f t="shared" si="77"/>
        <v>0</v>
      </c>
      <c r="Z137" s="40" t="str">
        <f>IF(B137&lt;&gt;"",Y137+Z136,"")</f>
        <v/>
      </c>
      <c r="AA137" s="59" t="str">
        <f t="shared" si="73"/>
        <v/>
      </c>
      <c r="AB137" s="59" t="str">
        <f t="shared" si="74"/>
        <v/>
      </c>
      <c r="AC137" s="71"/>
      <c r="AD137" s="72"/>
      <c r="AE137" s="72"/>
      <c r="AF137" s="72"/>
      <c r="AG137" s="73"/>
      <c r="AH137" s="73"/>
      <c r="AI137" s="73"/>
      <c r="AJ137" s="73"/>
      <c r="AK137" s="73"/>
      <c r="AL137" s="73"/>
      <c r="AM137" s="73"/>
      <c r="AN137" s="74"/>
      <c r="AO137" s="70"/>
      <c r="AP137"/>
      <c r="AS137"/>
      <c r="AT137"/>
      <c r="AU137"/>
      <c r="AV137"/>
      <c r="AW137"/>
      <c r="AX137"/>
      <c r="AY137"/>
      <c r="AZ137"/>
      <c r="BA137" s="6"/>
      <c r="BB137"/>
      <c r="BC137"/>
      <c r="BD137"/>
      <c r="BE137"/>
      <c r="BF137"/>
      <c r="BG137"/>
      <c r="BH137"/>
      <c r="BI137" s="57">
        <v>30</v>
      </c>
      <c r="BJ137" s="53">
        <v>3</v>
      </c>
      <c r="BK137" s="53">
        <v>3</v>
      </c>
      <c r="BL137" s="53">
        <v>10</v>
      </c>
      <c r="BM137" s="53">
        <v>5</v>
      </c>
      <c r="BN137" s="53">
        <v>3</v>
      </c>
      <c r="BO137" s="53" t="s">
        <v>22</v>
      </c>
      <c r="BP137" s="53" t="str">
        <f>"R"</f>
        <v>R</v>
      </c>
      <c r="BQ137" s="53" t="str">
        <f>"E"</f>
        <v>E</v>
      </c>
      <c r="BR137" s="55">
        <v>15</v>
      </c>
      <c r="BS137" s="56"/>
      <c r="BT137" s="55"/>
      <c r="BU137" s="56"/>
      <c r="BV137" s="56"/>
      <c r="BW137" s="56"/>
    </row>
    <row r="138" spans="1:75">
      <c r="A138" s="86">
        <v>39</v>
      </c>
      <c r="B138" s="84"/>
      <c r="C138" s="84">
        <f t="shared" si="82"/>
        <v>0</v>
      </c>
      <c r="D138" s="84">
        <f t="shared" si="78"/>
        <v>0</v>
      </c>
      <c r="E138" s="84">
        <f t="shared" si="79"/>
        <v>0</v>
      </c>
      <c r="F138" t="str">
        <f t="shared" si="83"/>
        <v>BR</v>
      </c>
      <c r="G138" s="36" t="str">
        <f t="shared" si="84"/>
        <v/>
      </c>
      <c r="H138" s="34" t="str">
        <f t="shared" si="85"/>
        <v/>
      </c>
      <c r="I138" s="85" t="str">
        <f t="shared" si="98"/>
        <v/>
      </c>
      <c r="J138" s="113"/>
      <c r="K138" s="36" t="str">
        <f t="shared" si="86"/>
        <v/>
      </c>
      <c r="L138" s="37">
        <f t="shared" si="87"/>
        <v>0</v>
      </c>
      <c r="M138" t="str">
        <f t="shared" si="88"/>
        <v>OE</v>
      </c>
      <c r="N138" s="36" t="str">
        <f t="shared" si="89"/>
        <v/>
      </c>
      <c r="O138" s="34" t="str">
        <f t="shared" si="90"/>
        <v/>
      </c>
      <c r="P138" s="85" t="str">
        <f t="shared" si="99"/>
        <v/>
      </c>
      <c r="Q138" s="36" t="b">
        <f t="shared" si="91"/>
        <v>0</v>
      </c>
      <c r="R138" s="37">
        <f t="shared" si="92"/>
        <v>0</v>
      </c>
      <c r="S138" t="str">
        <f t="shared" si="93"/>
        <v>OE</v>
      </c>
      <c r="T138" s="36" t="str">
        <f t="shared" si="94"/>
        <v/>
      </c>
      <c r="U138" s="34" t="str">
        <f t="shared" si="95"/>
        <v/>
      </c>
      <c r="V138" s="85" t="str">
        <f t="shared" si="100"/>
        <v/>
      </c>
      <c r="W138" s="36" t="b">
        <f t="shared" si="96"/>
        <v>0</v>
      </c>
      <c r="X138" s="37">
        <f t="shared" si="97"/>
        <v>0</v>
      </c>
      <c r="Y138" s="46">
        <f t="shared" si="77"/>
        <v>0</v>
      </c>
      <c r="Z138" s="40" t="str">
        <f>IF(B138&lt;&gt;"",Y138+Z137,"")</f>
        <v/>
      </c>
      <c r="AA138" s="59" t="str">
        <f t="shared" ref="AA138:AA201" si="101">IF(B138&lt;&gt;"",IF(AA137&lt;&gt;"",AA137,IF(Z138&gt;=$AR$5,"Profit Target","")),"")</f>
        <v/>
      </c>
      <c r="AB138" s="59" t="str">
        <f t="shared" ref="AB138:AB201" si="102">IF(B138&lt;&gt;"",IF(AB137&lt;&gt;"",AB137,IF(Z138&lt;=$AR$6,"Stop Loss","")),"")</f>
        <v/>
      </c>
      <c r="AC138" s="71"/>
      <c r="AD138" s="72"/>
      <c r="AE138" s="72"/>
      <c r="AF138" s="72"/>
      <c r="AG138" s="73"/>
      <c r="AH138" s="73"/>
      <c r="AI138" s="73"/>
      <c r="AJ138" s="73"/>
      <c r="AK138" s="73"/>
      <c r="AL138" s="73"/>
      <c r="AM138" s="73"/>
      <c r="AN138" s="74"/>
      <c r="AO138" s="70"/>
      <c r="AP138"/>
      <c r="AS138"/>
      <c r="AT138"/>
      <c r="AU138"/>
      <c r="AV138"/>
      <c r="AW138"/>
      <c r="AX138"/>
      <c r="AY138"/>
      <c r="AZ138"/>
      <c r="BA138" s="6"/>
      <c r="BB138"/>
      <c r="BC138"/>
      <c r="BD138"/>
      <c r="BE138"/>
      <c r="BF138"/>
      <c r="BG138"/>
      <c r="BH138"/>
      <c r="BI138" s="57">
        <v>31</v>
      </c>
      <c r="BJ138" s="53">
        <v>3</v>
      </c>
      <c r="BK138" s="53">
        <v>1</v>
      </c>
      <c r="BL138" s="53">
        <v>11</v>
      </c>
      <c r="BM138" s="53">
        <v>6</v>
      </c>
      <c r="BN138" s="53">
        <v>1</v>
      </c>
      <c r="BO138" s="53" t="s">
        <v>22</v>
      </c>
      <c r="BP138" s="53" t="str">
        <f>"B"</f>
        <v>B</v>
      </c>
      <c r="BQ138" s="53" t="str">
        <f>"O"</f>
        <v>O</v>
      </c>
      <c r="BR138" s="55">
        <v>16</v>
      </c>
      <c r="BS138" s="56"/>
      <c r="BT138" s="55"/>
      <c r="BU138" s="56"/>
      <c r="BV138" s="56"/>
      <c r="BW138" s="56"/>
    </row>
    <row r="139" spans="1:75">
      <c r="A139" s="86">
        <v>40</v>
      </c>
      <c r="B139" s="84"/>
      <c r="C139" s="84">
        <f t="shared" si="82"/>
        <v>0</v>
      </c>
      <c r="D139" s="84">
        <f t="shared" si="78"/>
        <v>0</v>
      </c>
      <c r="E139" s="84">
        <f t="shared" si="79"/>
        <v>0</v>
      </c>
      <c r="F139" t="str">
        <f t="shared" si="83"/>
        <v>BR</v>
      </c>
      <c r="G139" s="36" t="str">
        <f t="shared" si="84"/>
        <v/>
      </c>
      <c r="H139" s="34" t="str">
        <f t="shared" si="85"/>
        <v/>
      </c>
      <c r="I139" s="85" t="str">
        <f t="shared" si="98"/>
        <v/>
      </c>
      <c r="J139" s="113"/>
      <c r="K139" s="36" t="str">
        <f t="shared" si="86"/>
        <v/>
      </c>
      <c r="L139" s="37">
        <f t="shared" si="87"/>
        <v>0</v>
      </c>
      <c r="M139" t="str">
        <f t="shared" si="88"/>
        <v>OE</v>
      </c>
      <c r="N139" s="36" t="str">
        <f t="shared" si="89"/>
        <v/>
      </c>
      <c r="O139" s="34" t="str">
        <f t="shared" si="90"/>
        <v/>
      </c>
      <c r="P139" s="85" t="str">
        <f t="shared" si="99"/>
        <v/>
      </c>
      <c r="Q139" s="36" t="b">
        <f t="shared" si="91"/>
        <v>0</v>
      </c>
      <c r="R139" s="37">
        <f t="shared" si="92"/>
        <v>0</v>
      </c>
      <c r="S139" t="str">
        <f t="shared" si="93"/>
        <v>OE</v>
      </c>
      <c r="T139" s="36" t="str">
        <f t="shared" si="94"/>
        <v/>
      </c>
      <c r="U139" s="34" t="str">
        <f t="shared" si="95"/>
        <v/>
      </c>
      <c r="V139" s="85" t="str">
        <f t="shared" si="100"/>
        <v/>
      </c>
      <c r="W139" s="36" t="b">
        <f t="shared" si="96"/>
        <v>0</v>
      </c>
      <c r="X139" s="37">
        <f t="shared" si="97"/>
        <v>0</v>
      </c>
      <c r="Y139" s="46">
        <f t="shared" si="77"/>
        <v>0</v>
      </c>
      <c r="Z139" s="40" t="str">
        <f>IF(B139&lt;&gt;"",Y139+Z138,"")</f>
        <v/>
      </c>
      <c r="AA139" s="59" t="str">
        <f t="shared" si="101"/>
        <v/>
      </c>
      <c r="AB139" s="59" t="str">
        <f t="shared" si="102"/>
        <v/>
      </c>
      <c r="AC139" s="71"/>
      <c r="AD139" s="72"/>
      <c r="AE139" s="72"/>
      <c r="AF139" s="72"/>
      <c r="AG139" s="73"/>
      <c r="AH139" s="73"/>
      <c r="AI139" s="73"/>
      <c r="AJ139" s="73"/>
      <c r="AK139" s="73"/>
      <c r="AL139" s="73"/>
      <c r="AM139" s="73"/>
      <c r="AN139" s="74"/>
      <c r="AO139" s="70"/>
      <c r="AP139"/>
      <c r="AS139"/>
      <c r="AT139"/>
      <c r="AU139"/>
      <c r="AV139"/>
      <c r="AW139"/>
      <c r="AX139"/>
      <c r="AY139"/>
      <c r="AZ139"/>
      <c r="BA139" s="6"/>
      <c r="BB139"/>
      <c r="BC139"/>
      <c r="BD139"/>
      <c r="BE139"/>
      <c r="BF139"/>
      <c r="BG139"/>
      <c r="BH139"/>
      <c r="BI139" s="57">
        <v>32</v>
      </c>
      <c r="BJ139" s="53">
        <v>3</v>
      </c>
      <c r="BK139" s="53">
        <v>2</v>
      </c>
      <c r="BL139" s="53">
        <v>11</v>
      </c>
      <c r="BM139" s="53">
        <v>6</v>
      </c>
      <c r="BN139" s="53">
        <v>2</v>
      </c>
      <c r="BO139" s="53" t="s">
        <v>22</v>
      </c>
      <c r="BP139" s="53" t="str">
        <f>"R"</f>
        <v>R</v>
      </c>
      <c r="BQ139" s="53" t="str">
        <f>"E"</f>
        <v>E</v>
      </c>
      <c r="BR139" s="55">
        <v>17</v>
      </c>
      <c r="BS139" s="56"/>
      <c r="BT139" s="55"/>
      <c r="BU139" s="56"/>
      <c r="BV139" s="56"/>
      <c r="BW139" s="56"/>
    </row>
    <row r="140" spans="1:75">
      <c r="A140" s="86">
        <v>41</v>
      </c>
      <c r="B140" s="84"/>
      <c r="C140" s="84">
        <f t="shared" si="82"/>
        <v>0</v>
      </c>
      <c r="D140" s="84">
        <f t="shared" si="78"/>
        <v>0</v>
      </c>
      <c r="E140" s="84">
        <f t="shared" si="79"/>
        <v>0</v>
      </c>
      <c r="F140" t="str">
        <f t="shared" si="83"/>
        <v>BR</v>
      </c>
      <c r="G140" s="36" t="str">
        <f t="shared" si="84"/>
        <v/>
      </c>
      <c r="H140" s="34" t="str">
        <f t="shared" si="85"/>
        <v/>
      </c>
      <c r="I140" s="85" t="str">
        <f t="shared" si="98"/>
        <v/>
      </c>
      <c r="J140" s="113"/>
      <c r="K140" s="36" t="str">
        <f t="shared" si="86"/>
        <v/>
      </c>
      <c r="L140" s="37">
        <f t="shared" si="87"/>
        <v>0</v>
      </c>
      <c r="M140" t="str">
        <f t="shared" si="88"/>
        <v>OE</v>
      </c>
      <c r="N140" s="36" t="str">
        <f t="shared" si="89"/>
        <v/>
      </c>
      <c r="O140" s="34" t="str">
        <f t="shared" si="90"/>
        <v/>
      </c>
      <c r="P140" s="85" t="str">
        <f t="shared" si="99"/>
        <v/>
      </c>
      <c r="Q140" s="36" t="b">
        <f t="shared" si="91"/>
        <v>0</v>
      </c>
      <c r="R140" s="37">
        <f t="shared" si="92"/>
        <v>0</v>
      </c>
      <c r="S140" t="str">
        <f t="shared" si="93"/>
        <v>OE</v>
      </c>
      <c r="T140" s="36" t="str">
        <f t="shared" si="94"/>
        <v/>
      </c>
      <c r="U140" s="34" t="str">
        <f t="shared" si="95"/>
        <v/>
      </c>
      <c r="V140" s="85" t="str">
        <f t="shared" si="100"/>
        <v/>
      </c>
      <c r="W140" s="36" t="b">
        <f t="shared" si="96"/>
        <v>0</v>
      </c>
      <c r="X140" s="37">
        <f t="shared" si="97"/>
        <v>0</v>
      </c>
      <c r="Y140" s="46">
        <f t="shared" si="77"/>
        <v>0</v>
      </c>
      <c r="Z140" s="40" t="str">
        <f>IF(B140&lt;&gt;"",Y140+Z139,"")</f>
        <v/>
      </c>
      <c r="AA140" s="59" t="str">
        <f t="shared" si="101"/>
        <v/>
      </c>
      <c r="AB140" s="59" t="str">
        <f t="shared" si="102"/>
        <v/>
      </c>
      <c r="AC140" s="71"/>
      <c r="AD140" s="72"/>
      <c r="AE140" s="72"/>
      <c r="AF140" s="72"/>
      <c r="AG140" s="73"/>
      <c r="AH140" s="73"/>
      <c r="AI140" s="73"/>
      <c r="AJ140" s="73"/>
      <c r="AK140" s="73"/>
      <c r="AL140" s="73"/>
      <c r="AM140" s="73"/>
      <c r="AN140" s="74"/>
      <c r="AO140" s="70"/>
      <c r="AP140"/>
      <c r="AS140"/>
      <c r="AT140"/>
      <c r="AU140"/>
      <c r="AV140"/>
      <c r="AW140"/>
      <c r="AX140"/>
      <c r="AY140"/>
      <c r="AZ140"/>
      <c r="BA140" s="6"/>
      <c r="BB140"/>
      <c r="BC140"/>
      <c r="BD140"/>
      <c r="BE140"/>
      <c r="BF140"/>
      <c r="BG140"/>
      <c r="BH140"/>
      <c r="BI140" s="57">
        <v>33</v>
      </c>
      <c r="BJ140" s="53">
        <v>3</v>
      </c>
      <c r="BK140" s="53">
        <v>3</v>
      </c>
      <c r="BL140" s="53">
        <v>11</v>
      </c>
      <c r="BM140" s="53">
        <v>6</v>
      </c>
      <c r="BN140" s="53">
        <v>3</v>
      </c>
      <c r="BO140" s="53" t="s">
        <v>22</v>
      </c>
      <c r="BP140" s="53" t="str">
        <f>"B"</f>
        <v>B</v>
      </c>
      <c r="BQ140" s="53" t="str">
        <f>"O"</f>
        <v>O</v>
      </c>
      <c r="BR140" s="55">
        <v>18</v>
      </c>
      <c r="BS140" s="56"/>
      <c r="BT140" s="55"/>
      <c r="BU140" s="56"/>
      <c r="BV140" s="56"/>
      <c r="BW140" s="56"/>
    </row>
    <row r="141" spans="1:75">
      <c r="A141" s="86">
        <v>42</v>
      </c>
      <c r="B141" s="84"/>
      <c r="C141" s="84">
        <f t="shared" si="82"/>
        <v>0</v>
      </c>
      <c r="D141" s="84">
        <f t="shared" si="78"/>
        <v>0</v>
      </c>
      <c r="E141" s="84">
        <f t="shared" si="79"/>
        <v>0</v>
      </c>
      <c r="F141" t="str">
        <f t="shared" si="83"/>
        <v>BR</v>
      </c>
      <c r="G141" s="36" t="str">
        <f t="shared" si="84"/>
        <v/>
      </c>
      <c r="H141" s="34" t="str">
        <f t="shared" si="85"/>
        <v/>
      </c>
      <c r="I141" s="85" t="str">
        <f t="shared" si="98"/>
        <v/>
      </c>
      <c r="J141" s="113"/>
      <c r="K141" s="36" t="str">
        <f t="shared" si="86"/>
        <v/>
      </c>
      <c r="L141" s="37">
        <f t="shared" si="87"/>
        <v>0</v>
      </c>
      <c r="M141" t="str">
        <f t="shared" si="88"/>
        <v>OE</v>
      </c>
      <c r="N141" s="36" t="str">
        <f t="shared" si="89"/>
        <v/>
      </c>
      <c r="O141" s="34" t="str">
        <f t="shared" si="90"/>
        <v/>
      </c>
      <c r="P141" s="85" t="str">
        <f t="shared" si="99"/>
        <v/>
      </c>
      <c r="Q141" s="36" t="b">
        <f t="shared" si="91"/>
        <v>0</v>
      </c>
      <c r="R141" s="37">
        <f t="shared" si="92"/>
        <v>0</v>
      </c>
      <c r="S141" t="str">
        <f t="shared" si="93"/>
        <v>OE</v>
      </c>
      <c r="T141" s="36" t="str">
        <f t="shared" si="94"/>
        <v/>
      </c>
      <c r="U141" s="34" t="str">
        <f t="shared" si="95"/>
        <v/>
      </c>
      <c r="V141" s="85" t="str">
        <f t="shared" si="100"/>
        <v/>
      </c>
      <c r="W141" s="36" t="b">
        <f t="shared" si="96"/>
        <v>0</v>
      </c>
      <c r="X141" s="37">
        <f t="shared" si="97"/>
        <v>0</v>
      </c>
      <c r="Y141" s="46">
        <f t="shared" si="77"/>
        <v>0</v>
      </c>
      <c r="Z141" s="40" t="str">
        <f>IF(B141&lt;&gt;"",Y141+Z140,"")</f>
        <v/>
      </c>
      <c r="AA141" s="59" t="str">
        <f t="shared" si="101"/>
        <v/>
      </c>
      <c r="AB141" s="59" t="str">
        <f t="shared" si="102"/>
        <v/>
      </c>
      <c r="AC141" s="71"/>
      <c r="AD141" s="72"/>
      <c r="AE141" s="72"/>
      <c r="AF141" s="72"/>
      <c r="AG141" s="73"/>
      <c r="AH141" s="73"/>
      <c r="AI141" s="73"/>
      <c r="AJ141" s="73"/>
      <c r="AK141" s="73"/>
      <c r="AL141" s="73"/>
      <c r="AM141" s="73"/>
      <c r="AN141" s="74"/>
      <c r="AO141" s="70"/>
      <c r="AP141"/>
      <c r="AS141"/>
      <c r="AT141"/>
      <c r="AU141"/>
      <c r="AV141"/>
      <c r="AW141"/>
      <c r="AX141"/>
      <c r="AY141"/>
      <c r="AZ141"/>
      <c r="BA141" s="6"/>
      <c r="BB141"/>
      <c r="BC141"/>
      <c r="BD141"/>
      <c r="BE141"/>
      <c r="BF141"/>
      <c r="BG141"/>
      <c r="BH141"/>
      <c r="BI141" s="57">
        <v>34</v>
      </c>
      <c r="BJ141" s="53">
        <v>3</v>
      </c>
      <c r="BK141" s="53">
        <v>1</v>
      </c>
      <c r="BL141" s="53">
        <v>12</v>
      </c>
      <c r="BM141" s="53">
        <v>6</v>
      </c>
      <c r="BN141" s="53">
        <v>1</v>
      </c>
      <c r="BO141" s="53" t="s">
        <v>22</v>
      </c>
      <c r="BP141" s="53" t="str">
        <f>"R"</f>
        <v>R</v>
      </c>
      <c r="BQ141" s="53" t="str">
        <f>"E"</f>
        <v>E</v>
      </c>
      <c r="BR141" s="55">
        <v>16</v>
      </c>
      <c r="BS141" s="56"/>
      <c r="BT141" s="55"/>
      <c r="BU141" s="56"/>
      <c r="BV141" s="56"/>
      <c r="BW141" s="56"/>
    </row>
    <row r="142" spans="1:75">
      <c r="A142" s="86">
        <v>43</v>
      </c>
      <c r="B142" s="84"/>
      <c r="C142" s="84">
        <f t="shared" si="82"/>
        <v>0</v>
      </c>
      <c r="D142" s="84">
        <f t="shared" si="78"/>
        <v>0</v>
      </c>
      <c r="E142" s="84">
        <f t="shared" si="79"/>
        <v>0</v>
      </c>
      <c r="F142" t="str">
        <f t="shared" si="83"/>
        <v>BR</v>
      </c>
      <c r="G142" s="36" t="str">
        <f t="shared" si="84"/>
        <v/>
      </c>
      <c r="H142" s="34" t="str">
        <f t="shared" si="85"/>
        <v/>
      </c>
      <c r="I142" s="85" t="str">
        <f t="shared" si="98"/>
        <v/>
      </c>
      <c r="J142" s="113"/>
      <c r="K142" s="36" t="str">
        <f t="shared" si="86"/>
        <v/>
      </c>
      <c r="L142" s="37">
        <f t="shared" si="87"/>
        <v>0</v>
      </c>
      <c r="M142" t="str">
        <f t="shared" si="88"/>
        <v>OE</v>
      </c>
      <c r="N142" s="36" t="str">
        <f t="shared" si="89"/>
        <v/>
      </c>
      <c r="O142" s="34" t="str">
        <f t="shared" si="90"/>
        <v/>
      </c>
      <c r="P142" s="85" t="str">
        <f t="shared" si="99"/>
        <v/>
      </c>
      <c r="Q142" s="36" t="b">
        <f t="shared" si="91"/>
        <v>0</v>
      </c>
      <c r="R142" s="37">
        <f t="shared" si="92"/>
        <v>0</v>
      </c>
      <c r="S142" t="str">
        <f t="shared" si="93"/>
        <v>OE</v>
      </c>
      <c r="T142" s="36" t="str">
        <f t="shared" si="94"/>
        <v/>
      </c>
      <c r="U142" s="34" t="str">
        <f t="shared" si="95"/>
        <v/>
      </c>
      <c r="V142" s="85" t="str">
        <f t="shared" si="100"/>
        <v/>
      </c>
      <c r="W142" s="36" t="b">
        <f t="shared" si="96"/>
        <v>0</v>
      </c>
      <c r="X142" s="37">
        <f t="shared" si="97"/>
        <v>0</v>
      </c>
      <c r="Y142" s="46">
        <f t="shared" si="77"/>
        <v>0</v>
      </c>
      <c r="Z142" s="40" t="str">
        <f>IF(B142&lt;&gt;"",Y142+Z141,"")</f>
        <v/>
      </c>
      <c r="AA142" s="59" t="str">
        <f t="shared" si="101"/>
        <v/>
      </c>
      <c r="AB142" s="59" t="str">
        <f t="shared" si="102"/>
        <v/>
      </c>
      <c r="AC142" s="71"/>
      <c r="AD142" s="72"/>
      <c r="AE142" s="72"/>
      <c r="AF142" s="72"/>
      <c r="AG142" s="73"/>
      <c r="AH142" s="73"/>
      <c r="AI142" s="73"/>
      <c r="AJ142" s="73"/>
      <c r="AK142" s="73"/>
      <c r="AL142" s="73"/>
      <c r="AM142" s="73"/>
      <c r="AN142" s="74"/>
      <c r="AO142" s="70"/>
      <c r="AP142"/>
      <c r="AS142"/>
      <c r="AT142"/>
      <c r="AU142"/>
      <c r="AV142"/>
      <c r="AW142"/>
      <c r="AX142"/>
      <c r="AY142"/>
      <c r="AZ142"/>
      <c r="BA142" s="6"/>
      <c r="BB142"/>
      <c r="BC142"/>
      <c r="BD142"/>
      <c r="BE142"/>
      <c r="BF142"/>
      <c r="BG142"/>
      <c r="BH142"/>
      <c r="BI142" s="57">
        <v>35</v>
      </c>
      <c r="BJ142" s="53">
        <v>3</v>
      </c>
      <c r="BK142" s="53">
        <v>2</v>
      </c>
      <c r="BL142" s="53">
        <v>12</v>
      </c>
      <c r="BM142" s="53">
        <v>6</v>
      </c>
      <c r="BN142" s="53">
        <v>2</v>
      </c>
      <c r="BO142" s="53" t="s">
        <v>22</v>
      </c>
      <c r="BP142" s="53" t="str">
        <f>"B"</f>
        <v>B</v>
      </c>
      <c r="BQ142" s="53" t="str">
        <f>"O"</f>
        <v>O</v>
      </c>
      <c r="BR142" s="55">
        <v>17</v>
      </c>
      <c r="BS142" s="56"/>
      <c r="BT142" s="55"/>
      <c r="BU142" s="56"/>
      <c r="BV142" s="56"/>
      <c r="BW142" s="56"/>
    </row>
    <row r="143" spans="1:75">
      <c r="A143" s="86">
        <v>44</v>
      </c>
      <c r="B143" s="84"/>
      <c r="C143" s="84">
        <f t="shared" si="82"/>
        <v>0</v>
      </c>
      <c r="D143" s="84">
        <f t="shared" si="78"/>
        <v>0</v>
      </c>
      <c r="E143" s="84">
        <f t="shared" si="79"/>
        <v>0</v>
      </c>
      <c r="F143" t="str">
        <f t="shared" si="83"/>
        <v>BR</v>
      </c>
      <c r="G143" s="36" t="str">
        <f t="shared" si="84"/>
        <v/>
      </c>
      <c r="H143" s="34" t="str">
        <f t="shared" si="85"/>
        <v/>
      </c>
      <c r="I143" s="85" t="str">
        <f t="shared" si="98"/>
        <v/>
      </c>
      <c r="K143" s="36" t="str">
        <f t="shared" si="86"/>
        <v/>
      </c>
      <c r="L143" s="37">
        <f t="shared" si="87"/>
        <v>0</v>
      </c>
      <c r="M143" t="str">
        <f t="shared" si="88"/>
        <v>OE</v>
      </c>
      <c r="N143" s="36" t="str">
        <f t="shared" si="89"/>
        <v/>
      </c>
      <c r="O143" s="34" t="str">
        <f t="shared" si="90"/>
        <v/>
      </c>
      <c r="P143" s="85" t="str">
        <f t="shared" si="99"/>
        <v/>
      </c>
      <c r="Q143" s="36" t="b">
        <f t="shared" si="91"/>
        <v>0</v>
      </c>
      <c r="R143" s="37">
        <f t="shared" si="92"/>
        <v>0</v>
      </c>
      <c r="S143" t="str">
        <f t="shared" si="93"/>
        <v>OE</v>
      </c>
      <c r="T143" s="36" t="str">
        <f t="shared" si="94"/>
        <v/>
      </c>
      <c r="U143" s="34" t="str">
        <f t="shared" si="95"/>
        <v/>
      </c>
      <c r="V143" s="85" t="str">
        <f t="shared" si="100"/>
        <v/>
      </c>
      <c r="W143" s="36" t="b">
        <f t="shared" si="96"/>
        <v>0</v>
      </c>
      <c r="X143" s="37">
        <f t="shared" si="97"/>
        <v>0</v>
      </c>
      <c r="Y143" s="46">
        <f t="shared" si="77"/>
        <v>0</v>
      </c>
      <c r="Z143" s="40" t="str">
        <f>IF(B143&lt;&gt;"",Y143+Z142,"")</f>
        <v/>
      </c>
      <c r="AA143" s="59" t="str">
        <f t="shared" si="101"/>
        <v/>
      </c>
      <c r="AB143" s="59" t="str">
        <f t="shared" si="102"/>
        <v/>
      </c>
      <c r="AC143" s="71"/>
      <c r="AD143" s="72"/>
      <c r="AE143" s="72"/>
      <c r="AF143" s="72"/>
      <c r="AG143" s="73"/>
      <c r="AH143" s="73"/>
      <c r="AI143" s="73"/>
      <c r="AJ143" s="73"/>
      <c r="AK143" s="73"/>
      <c r="AL143" s="73"/>
      <c r="AM143" s="73"/>
      <c r="AN143" s="74"/>
      <c r="AO143" s="70"/>
      <c r="AP143"/>
      <c r="AS143"/>
      <c r="AT143"/>
      <c r="AU143"/>
      <c r="AV143"/>
      <c r="AW143"/>
      <c r="AX143"/>
      <c r="AY143"/>
      <c r="AZ143"/>
      <c r="BA143" s="6"/>
      <c r="BB143"/>
      <c r="BC143"/>
      <c r="BD143"/>
      <c r="BE143"/>
      <c r="BF143"/>
      <c r="BG143"/>
      <c r="BH143"/>
      <c r="BI143" s="57">
        <v>36</v>
      </c>
      <c r="BJ143" s="53">
        <v>3</v>
      </c>
      <c r="BK143" s="53">
        <v>3</v>
      </c>
      <c r="BL143" s="53">
        <v>12</v>
      </c>
      <c r="BM143" s="53">
        <v>6</v>
      </c>
      <c r="BN143" s="53">
        <v>3</v>
      </c>
      <c r="BO143" s="53" t="s">
        <v>22</v>
      </c>
      <c r="BP143" s="53" t="str">
        <f>"R"</f>
        <v>R</v>
      </c>
      <c r="BQ143" s="53" t="str">
        <f>"E"</f>
        <v>E</v>
      </c>
      <c r="BR143" s="55">
        <v>18</v>
      </c>
      <c r="BS143" s="56"/>
      <c r="BT143" s="55"/>
      <c r="BU143" s="56"/>
      <c r="BV143" s="56"/>
      <c r="BW143" s="56"/>
    </row>
    <row r="144" spans="1:75">
      <c r="A144" s="86">
        <v>45</v>
      </c>
      <c r="B144" s="84"/>
      <c r="C144" s="84">
        <f t="shared" si="82"/>
        <v>0</v>
      </c>
      <c r="D144" s="84">
        <f t="shared" si="78"/>
        <v>0</v>
      </c>
      <c r="E144" s="84">
        <f t="shared" si="79"/>
        <v>0</v>
      </c>
      <c r="F144" t="str">
        <f t="shared" si="83"/>
        <v>BR</v>
      </c>
      <c r="G144" s="36" t="str">
        <f t="shared" si="84"/>
        <v/>
      </c>
      <c r="H144" s="34" t="str">
        <f t="shared" si="85"/>
        <v/>
      </c>
      <c r="I144" s="85" t="str">
        <f t="shared" si="98"/>
        <v/>
      </c>
      <c r="K144" s="36" t="str">
        <f t="shared" si="86"/>
        <v/>
      </c>
      <c r="L144" s="37">
        <f t="shared" si="87"/>
        <v>0</v>
      </c>
      <c r="M144" t="str">
        <f t="shared" si="88"/>
        <v>OE</v>
      </c>
      <c r="N144" s="36" t="str">
        <f t="shared" si="89"/>
        <v/>
      </c>
      <c r="O144" s="34" t="str">
        <f t="shared" si="90"/>
        <v/>
      </c>
      <c r="P144" s="85" t="str">
        <f t="shared" si="99"/>
        <v/>
      </c>
      <c r="Q144" s="36" t="b">
        <f t="shared" si="91"/>
        <v>0</v>
      </c>
      <c r="R144" s="37">
        <f t="shared" si="92"/>
        <v>0</v>
      </c>
      <c r="S144" t="str">
        <f t="shared" si="93"/>
        <v>OE</v>
      </c>
      <c r="T144" s="36" t="str">
        <f t="shared" si="94"/>
        <v/>
      </c>
      <c r="U144" s="34" t="str">
        <f t="shared" si="95"/>
        <v/>
      </c>
      <c r="V144" s="85" t="str">
        <f t="shared" si="100"/>
        <v/>
      </c>
      <c r="W144" s="36" t="b">
        <f t="shared" si="96"/>
        <v>0</v>
      </c>
      <c r="X144" s="37">
        <f t="shared" si="97"/>
        <v>0</v>
      </c>
      <c r="Y144" s="46">
        <f t="shared" si="77"/>
        <v>0</v>
      </c>
      <c r="Z144" s="40" t="str">
        <f>IF(B144&lt;&gt;"",Y144+Z143,"")</f>
        <v/>
      </c>
      <c r="AA144" s="59" t="str">
        <f t="shared" si="101"/>
        <v/>
      </c>
      <c r="AB144" s="59" t="str">
        <f t="shared" si="102"/>
        <v/>
      </c>
      <c r="AC144" s="71"/>
      <c r="AD144" s="72"/>
      <c r="AE144" s="72"/>
      <c r="AF144" s="72"/>
      <c r="AG144" s="73"/>
      <c r="AH144" s="73"/>
      <c r="AI144" s="73"/>
      <c r="AJ144" s="73"/>
      <c r="AK144" s="73"/>
      <c r="AL144" s="73"/>
      <c r="AM144" s="73"/>
      <c r="AN144" s="74"/>
      <c r="AO144" s="70"/>
      <c r="AP144"/>
      <c r="AS144"/>
      <c r="AT144"/>
      <c r="AU144"/>
      <c r="AV144"/>
      <c r="AW144"/>
      <c r="AX144"/>
      <c r="AY144"/>
      <c r="AZ144"/>
      <c r="BA144" s="6"/>
      <c r="BB144"/>
      <c r="BC144"/>
      <c r="BD144"/>
      <c r="BE144"/>
      <c r="BF144"/>
      <c r="BG144"/>
      <c r="BH144"/>
      <c r="BI144" s="57">
        <v>37</v>
      </c>
      <c r="BJ144" s="53">
        <v>0</v>
      </c>
      <c r="BK144" s="53">
        <v>0</v>
      </c>
      <c r="BL144" s="53">
        <v>0</v>
      </c>
      <c r="BM144" s="53">
        <v>0</v>
      </c>
      <c r="BN144" s="53">
        <v>0</v>
      </c>
      <c r="BO144" s="53">
        <v>0</v>
      </c>
      <c r="BP144" s="53">
        <v>0</v>
      </c>
      <c r="BQ144" s="53">
        <v>0</v>
      </c>
      <c r="BR144" s="55"/>
      <c r="BS144" s="56"/>
      <c r="BT144" s="55"/>
      <c r="BU144" s="56"/>
      <c r="BV144" s="56"/>
      <c r="BW144" s="56"/>
    </row>
    <row r="145" spans="1:61">
      <c r="A145" s="86">
        <v>46</v>
      </c>
      <c r="B145" s="84"/>
      <c r="C145" s="84">
        <f t="shared" si="82"/>
        <v>0</v>
      </c>
      <c r="D145" s="84">
        <f t="shared" si="78"/>
        <v>0</v>
      </c>
      <c r="E145" s="84">
        <f t="shared" si="79"/>
        <v>0</v>
      </c>
      <c r="F145" t="str">
        <f t="shared" si="83"/>
        <v>BR</v>
      </c>
      <c r="G145" s="36" t="str">
        <f t="shared" si="84"/>
        <v/>
      </c>
      <c r="H145" s="34" t="str">
        <f t="shared" si="85"/>
        <v/>
      </c>
      <c r="I145" s="85" t="str">
        <f t="shared" si="98"/>
        <v/>
      </c>
      <c r="K145" s="36" t="str">
        <f t="shared" si="86"/>
        <v/>
      </c>
      <c r="L145" s="37">
        <f t="shared" si="87"/>
        <v>0</v>
      </c>
      <c r="M145" t="str">
        <f t="shared" si="88"/>
        <v>OE</v>
      </c>
      <c r="N145" s="36" t="str">
        <f t="shared" si="89"/>
        <v/>
      </c>
      <c r="O145" s="34" t="str">
        <f t="shared" si="90"/>
        <v/>
      </c>
      <c r="P145" s="85" t="str">
        <f t="shared" si="99"/>
        <v/>
      </c>
      <c r="Q145" s="36" t="b">
        <f t="shared" si="91"/>
        <v>0</v>
      </c>
      <c r="R145" s="37">
        <f t="shared" si="92"/>
        <v>0</v>
      </c>
      <c r="S145" t="str">
        <f t="shared" si="93"/>
        <v>OE</v>
      </c>
      <c r="T145" s="36" t="str">
        <f t="shared" si="94"/>
        <v/>
      </c>
      <c r="U145" s="34" t="str">
        <f t="shared" si="95"/>
        <v/>
      </c>
      <c r="V145" s="85" t="str">
        <f t="shared" si="100"/>
        <v/>
      </c>
      <c r="W145" s="36" t="b">
        <f t="shared" si="96"/>
        <v>0</v>
      </c>
      <c r="X145" s="37">
        <f t="shared" si="97"/>
        <v>0</v>
      </c>
      <c r="Y145" s="46">
        <f t="shared" si="77"/>
        <v>0</v>
      </c>
      <c r="Z145" s="40" t="str">
        <f>IF(B145&lt;&gt;"",Y145+Z144,"")</f>
        <v/>
      </c>
      <c r="AA145" s="59" t="str">
        <f t="shared" si="101"/>
        <v/>
      </c>
      <c r="AB145" s="59" t="str">
        <f t="shared" si="102"/>
        <v/>
      </c>
      <c r="AC145" s="71"/>
      <c r="AD145" s="73"/>
      <c r="AE145" s="73"/>
      <c r="AF145" s="73"/>
      <c r="AG145" s="73"/>
      <c r="AH145" s="73"/>
      <c r="AI145" s="73"/>
      <c r="AJ145" s="73"/>
      <c r="AK145" s="73"/>
      <c r="AL145" s="73"/>
      <c r="AM145" s="73"/>
      <c r="AN145" s="74"/>
      <c r="AO145" s="70"/>
      <c r="AP145"/>
      <c r="AS145"/>
      <c r="AT145"/>
      <c r="AU145"/>
      <c r="AV145"/>
      <c r="AW145"/>
      <c r="AX145"/>
      <c r="AY145"/>
      <c r="AZ145"/>
      <c r="BA145" s="6"/>
      <c r="BB145"/>
      <c r="BC145"/>
      <c r="BD145"/>
      <c r="BE145"/>
      <c r="BF145"/>
      <c r="BG145"/>
      <c r="BH145"/>
      <c r="BI145"/>
    </row>
    <row r="146" spans="1:61">
      <c r="A146" s="86">
        <v>47</v>
      </c>
      <c r="B146" s="84"/>
      <c r="C146" s="84">
        <f t="shared" si="82"/>
        <v>0</v>
      </c>
      <c r="D146" s="84">
        <f t="shared" si="78"/>
        <v>0</v>
      </c>
      <c r="E146" s="84">
        <f t="shared" si="79"/>
        <v>0</v>
      </c>
      <c r="F146" t="str">
        <f t="shared" si="83"/>
        <v>BR</v>
      </c>
      <c r="G146" s="36" t="str">
        <f t="shared" si="84"/>
        <v/>
      </c>
      <c r="H146" s="34" t="str">
        <f t="shared" si="85"/>
        <v/>
      </c>
      <c r="I146" s="85" t="str">
        <f t="shared" si="98"/>
        <v/>
      </c>
      <c r="K146" s="36" t="str">
        <f t="shared" si="86"/>
        <v/>
      </c>
      <c r="L146" s="37">
        <f t="shared" si="87"/>
        <v>0</v>
      </c>
      <c r="M146" t="str">
        <f t="shared" si="88"/>
        <v>OE</v>
      </c>
      <c r="N146" s="36" t="str">
        <f t="shared" si="89"/>
        <v/>
      </c>
      <c r="O146" s="34" t="str">
        <f t="shared" si="90"/>
        <v/>
      </c>
      <c r="P146" s="85" t="str">
        <f t="shared" si="99"/>
        <v/>
      </c>
      <c r="Q146" s="36" t="b">
        <f t="shared" si="91"/>
        <v>0</v>
      </c>
      <c r="R146" s="37">
        <f t="shared" si="92"/>
        <v>0</v>
      </c>
      <c r="S146" t="str">
        <f t="shared" si="93"/>
        <v>OE</v>
      </c>
      <c r="T146" s="36" t="str">
        <f t="shared" si="94"/>
        <v/>
      </c>
      <c r="U146" s="34" t="str">
        <f t="shared" si="95"/>
        <v/>
      </c>
      <c r="V146" s="85" t="str">
        <f t="shared" si="100"/>
        <v/>
      </c>
      <c r="W146" s="36" t="b">
        <f t="shared" si="96"/>
        <v>0</v>
      </c>
      <c r="X146" s="37">
        <f t="shared" si="97"/>
        <v>0</v>
      </c>
      <c r="Y146" s="46">
        <f t="shared" si="77"/>
        <v>0</v>
      </c>
      <c r="Z146" s="40" t="str">
        <f>IF(B146&lt;&gt;"",Y146+Z145,"")</f>
        <v/>
      </c>
      <c r="AA146" s="59" t="str">
        <f t="shared" si="101"/>
        <v/>
      </c>
      <c r="AB146" s="59" t="str">
        <f t="shared" si="102"/>
        <v/>
      </c>
      <c r="AC146" s="71"/>
      <c r="AD146" s="73"/>
      <c r="AE146" s="73"/>
      <c r="AF146" s="73"/>
      <c r="AG146" s="73"/>
      <c r="AH146" s="73"/>
      <c r="AI146" s="73"/>
      <c r="AJ146" s="73"/>
      <c r="AK146" s="73"/>
      <c r="AL146" s="73"/>
      <c r="AM146" s="73"/>
      <c r="AN146" s="74"/>
      <c r="AO146" s="70"/>
      <c r="AP146"/>
      <c r="AS146"/>
      <c r="AT146"/>
      <c r="AU146"/>
      <c r="AV146"/>
      <c r="AW146"/>
      <c r="AX146"/>
      <c r="AY146"/>
      <c r="AZ146"/>
      <c r="BA146" s="6"/>
      <c r="BB146"/>
      <c r="BC146"/>
      <c r="BD146"/>
      <c r="BE146"/>
      <c r="BF146"/>
      <c r="BG146"/>
      <c r="BH146"/>
      <c r="BI146"/>
    </row>
    <row r="147" spans="1:61">
      <c r="A147" s="86">
        <v>48</v>
      </c>
      <c r="B147" s="84"/>
      <c r="C147" s="84">
        <f t="shared" si="82"/>
        <v>0</v>
      </c>
      <c r="D147" s="84">
        <f t="shared" si="78"/>
        <v>0</v>
      </c>
      <c r="E147" s="84">
        <f t="shared" si="79"/>
        <v>0</v>
      </c>
      <c r="F147" t="str">
        <f t="shared" si="83"/>
        <v>BR</v>
      </c>
      <c r="G147" s="36" t="str">
        <f t="shared" si="84"/>
        <v/>
      </c>
      <c r="H147" s="34" t="str">
        <f t="shared" si="85"/>
        <v/>
      </c>
      <c r="I147" s="85" t="str">
        <f t="shared" si="98"/>
        <v/>
      </c>
      <c r="K147" s="36" t="str">
        <f t="shared" si="86"/>
        <v/>
      </c>
      <c r="L147" s="37">
        <f t="shared" si="87"/>
        <v>0</v>
      </c>
      <c r="M147" t="str">
        <f t="shared" si="88"/>
        <v>OE</v>
      </c>
      <c r="N147" s="36" t="str">
        <f t="shared" si="89"/>
        <v/>
      </c>
      <c r="O147" s="34" t="str">
        <f t="shared" si="90"/>
        <v/>
      </c>
      <c r="P147" s="85" t="str">
        <f t="shared" si="99"/>
        <v/>
      </c>
      <c r="Q147" s="36" t="b">
        <f t="shared" si="91"/>
        <v>0</v>
      </c>
      <c r="R147" s="37">
        <f t="shared" si="92"/>
        <v>0</v>
      </c>
      <c r="S147" t="str">
        <f t="shared" si="93"/>
        <v>OE</v>
      </c>
      <c r="T147" s="36" t="str">
        <f t="shared" si="94"/>
        <v/>
      </c>
      <c r="U147" s="34" t="str">
        <f t="shared" si="95"/>
        <v/>
      </c>
      <c r="V147" s="85" t="str">
        <f t="shared" si="100"/>
        <v/>
      </c>
      <c r="W147" s="36" t="b">
        <f t="shared" si="96"/>
        <v>0</v>
      </c>
      <c r="X147" s="37">
        <f t="shared" si="97"/>
        <v>0</v>
      </c>
      <c r="Y147" s="46">
        <f t="shared" si="77"/>
        <v>0</v>
      </c>
      <c r="Z147" s="40" t="str">
        <f>IF(B147&lt;&gt;"",Y147+Z146,"")</f>
        <v/>
      </c>
      <c r="AA147" s="59" t="str">
        <f t="shared" si="101"/>
        <v/>
      </c>
      <c r="AB147" s="59" t="str">
        <f t="shared" si="102"/>
        <v/>
      </c>
      <c r="AC147" s="71"/>
      <c r="AD147" s="73"/>
      <c r="AE147" s="73"/>
      <c r="AF147" s="73"/>
      <c r="AG147" s="73"/>
      <c r="AH147" s="73"/>
      <c r="AI147" s="73"/>
      <c r="AJ147" s="73"/>
      <c r="AK147" s="73"/>
      <c r="AL147" s="73"/>
      <c r="AM147" s="73"/>
      <c r="AN147" s="74"/>
      <c r="AO147" s="70"/>
      <c r="AP147"/>
      <c r="AS147"/>
      <c r="AT147"/>
      <c r="AU147"/>
      <c r="AV147"/>
      <c r="AW147"/>
      <c r="AX147"/>
      <c r="AY147"/>
      <c r="AZ147"/>
      <c r="BA147" s="6"/>
      <c r="BB147"/>
      <c r="BC147"/>
      <c r="BD147"/>
      <c r="BE147"/>
      <c r="BF147"/>
      <c r="BG147"/>
      <c r="BH147"/>
      <c r="BI147"/>
    </row>
    <row r="148" spans="1:61">
      <c r="A148" s="86">
        <v>49</v>
      </c>
      <c r="B148" s="84"/>
      <c r="C148" s="84">
        <f t="shared" si="82"/>
        <v>0</v>
      </c>
      <c r="D148" s="84">
        <f t="shared" si="78"/>
        <v>0</v>
      </c>
      <c r="E148" s="84">
        <f t="shared" si="79"/>
        <v>0</v>
      </c>
      <c r="F148" t="str">
        <f t="shared" si="83"/>
        <v>BR</v>
      </c>
      <c r="G148" s="36" t="str">
        <f t="shared" si="84"/>
        <v/>
      </c>
      <c r="H148" s="34" t="str">
        <f t="shared" si="85"/>
        <v/>
      </c>
      <c r="I148" s="85" t="str">
        <f t="shared" si="98"/>
        <v/>
      </c>
      <c r="K148" s="36" t="str">
        <f t="shared" si="86"/>
        <v/>
      </c>
      <c r="L148" s="37">
        <f t="shared" si="87"/>
        <v>0</v>
      </c>
      <c r="M148" t="str">
        <f t="shared" si="88"/>
        <v>OE</v>
      </c>
      <c r="N148" s="36" t="str">
        <f t="shared" si="89"/>
        <v/>
      </c>
      <c r="O148" s="34" t="str">
        <f t="shared" si="90"/>
        <v/>
      </c>
      <c r="P148" s="85" t="str">
        <f t="shared" si="99"/>
        <v/>
      </c>
      <c r="Q148" s="36" t="b">
        <f t="shared" si="91"/>
        <v>0</v>
      </c>
      <c r="R148" s="37">
        <f t="shared" si="92"/>
        <v>0</v>
      </c>
      <c r="S148" t="str">
        <f t="shared" si="93"/>
        <v>OE</v>
      </c>
      <c r="T148" s="36" t="str">
        <f t="shared" si="94"/>
        <v/>
      </c>
      <c r="U148" s="34" t="str">
        <f t="shared" si="95"/>
        <v/>
      </c>
      <c r="V148" s="85" t="str">
        <f t="shared" si="100"/>
        <v/>
      </c>
      <c r="W148" s="36" t="b">
        <f t="shared" si="96"/>
        <v>0</v>
      </c>
      <c r="X148" s="37">
        <f t="shared" si="97"/>
        <v>0</v>
      </c>
      <c r="Y148" s="46">
        <f t="shared" si="77"/>
        <v>0</v>
      </c>
      <c r="Z148" s="40" t="str">
        <f>IF(B148&lt;&gt;"",Y148+Z147,"")</f>
        <v/>
      </c>
      <c r="AA148" s="59" t="str">
        <f t="shared" si="101"/>
        <v/>
      </c>
      <c r="AB148" s="59" t="str">
        <f t="shared" si="102"/>
        <v/>
      </c>
      <c r="AC148" s="71"/>
      <c r="AD148" s="73"/>
      <c r="AE148" s="73"/>
      <c r="AF148" s="73"/>
      <c r="AG148" s="73"/>
      <c r="AH148" s="73"/>
      <c r="AI148" s="73"/>
      <c r="AJ148" s="73"/>
      <c r="AK148" s="73"/>
      <c r="AL148" s="73"/>
      <c r="AM148" s="73"/>
      <c r="AN148" s="74"/>
      <c r="AO148" s="70"/>
      <c r="AP148"/>
      <c r="AS148"/>
      <c r="AT148"/>
      <c r="AU148"/>
      <c r="AV148"/>
      <c r="AW148"/>
      <c r="AX148"/>
      <c r="AY148"/>
      <c r="AZ148"/>
      <c r="BA148" s="6"/>
      <c r="BB148"/>
      <c r="BC148"/>
      <c r="BD148"/>
      <c r="BE148"/>
      <c r="BF148"/>
      <c r="BG148"/>
      <c r="BH148"/>
      <c r="BI148"/>
    </row>
    <row r="149" spans="1:61">
      <c r="A149" s="86">
        <v>50</v>
      </c>
      <c r="B149" s="84"/>
      <c r="C149" s="84">
        <f t="shared" si="82"/>
        <v>0</v>
      </c>
      <c r="D149" s="84">
        <f t="shared" si="78"/>
        <v>0</v>
      </c>
      <c r="E149" s="84">
        <f t="shared" si="79"/>
        <v>0</v>
      </c>
      <c r="F149" t="str">
        <f t="shared" si="83"/>
        <v>BR</v>
      </c>
      <c r="G149" s="36" t="str">
        <f t="shared" si="84"/>
        <v/>
      </c>
      <c r="H149" s="34" t="str">
        <f t="shared" si="85"/>
        <v/>
      </c>
      <c r="I149" s="85" t="str">
        <f t="shared" si="98"/>
        <v/>
      </c>
      <c r="K149" s="36" t="str">
        <f t="shared" si="86"/>
        <v/>
      </c>
      <c r="L149" s="37">
        <f t="shared" si="87"/>
        <v>0</v>
      </c>
      <c r="M149" t="str">
        <f t="shared" si="88"/>
        <v>OE</v>
      </c>
      <c r="N149" s="36" t="str">
        <f t="shared" si="89"/>
        <v/>
      </c>
      <c r="O149" s="34" t="str">
        <f t="shared" si="90"/>
        <v/>
      </c>
      <c r="P149" s="85" t="str">
        <f t="shared" si="99"/>
        <v/>
      </c>
      <c r="Q149" s="36" t="b">
        <f t="shared" si="91"/>
        <v>0</v>
      </c>
      <c r="R149" s="37">
        <f t="shared" si="92"/>
        <v>0</v>
      </c>
      <c r="S149" t="str">
        <f t="shared" si="93"/>
        <v>OE</v>
      </c>
      <c r="T149" s="36" t="str">
        <f t="shared" si="94"/>
        <v/>
      </c>
      <c r="U149" s="34" t="str">
        <f t="shared" si="95"/>
        <v/>
      </c>
      <c r="V149" s="85" t="str">
        <f t="shared" si="100"/>
        <v/>
      </c>
      <c r="W149" s="36" t="b">
        <f t="shared" si="96"/>
        <v>0</v>
      </c>
      <c r="X149" s="37">
        <f t="shared" si="97"/>
        <v>0</v>
      </c>
      <c r="Y149" s="46">
        <f t="shared" si="77"/>
        <v>0</v>
      </c>
      <c r="Z149" s="40" t="str">
        <f>IF(B149&lt;&gt;"",Y149+Z148,"")</f>
        <v/>
      </c>
      <c r="AA149" s="59" t="str">
        <f t="shared" si="101"/>
        <v/>
      </c>
      <c r="AB149" s="59" t="str">
        <f t="shared" si="102"/>
        <v/>
      </c>
      <c r="AC149" s="71"/>
      <c r="AD149" s="73"/>
      <c r="AE149" s="73"/>
      <c r="AF149" s="73"/>
      <c r="AG149" s="73"/>
      <c r="AH149" s="73"/>
      <c r="AI149" s="73"/>
      <c r="AJ149" s="73"/>
      <c r="AK149" s="73"/>
      <c r="AL149" s="73"/>
      <c r="AM149" s="73"/>
      <c r="AN149" s="74"/>
      <c r="AO149" s="70"/>
      <c r="AP149"/>
      <c r="AS149"/>
      <c r="AT149"/>
      <c r="AU149"/>
      <c r="AV149"/>
      <c r="AW149"/>
      <c r="AX149"/>
      <c r="AY149"/>
      <c r="AZ149"/>
      <c r="BA149" s="6"/>
      <c r="BB149"/>
      <c r="BC149"/>
      <c r="BD149"/>
      <c r="BE149"/>
      <c r="BF149"/>
      <c r="BG149"/>
      <c r="BH149"/>
      <c r="BI149"/>
    </row>
    <row r="150" spans="1:61">
      <c r="A150" s="86">
        <v>51</v>
      </c>
      <c r="B150" s="84"/>
      <c r="C150" s="84">
        <f t="shared" si="82"/>
        <v>0</v>
      </c>
      <c r="D150" s="84">
        <f t="shared" si="78"/>
        <v>0</v>
      </c>
      <c r="E150" s="84">
        <f t="shared" si="79"/>
        <v>0</v>
      </c>
      <c r="F150" t="str">
        <f t="shared" si="83"/>
        <v>BR</v>
      </c>
      <c r="G150" s="36" t="str">
        <f t="shared" si="84"/>
        <v/>
      </c>
      <c r="H150" s="34" t="str">
        <f t="shared" si="85"/>
        <v/>
      </c>
      <c r="I150" s="85" t="str">
        <f t="shared" si="98"/>
        <v/>
      </c>
      <c r="J150" s="113"/>
      <c r="K150" s="36" t="str">
        <f t="shared" si="86"/>
        <v/>
      </c>
      <c r="L150" s="37">
        <f t="shared" si="87"/>
        <v>0</v>
      </c>
      <c r="M150" t="str">
        <f t="shared" si="88"/>
        <v>OE</v>
      </c>
      <c r="N150" s="36" t="str">
        <f t="shared" si="89"/>
        <v/>
      </c>
      <c r="O150" s="34" t="str">
        <f t="shared" si="90"/>
        <v/>
      </c>
      <c r="P150" s="85" t="str">
        <f t="shared" si="99"/>
        <v/>
      </c>
      <c r="Q150" s="36" t="b">
        <f t="shared" si="91"/>
        <v>0</v>
      </c>
      <c r="R150" s="37">
        <f t="shared" si="92"/>
        <v>0</v>
      </c>
      <c r="S150" t="str">
        <f t="shared" si="93"/>
        <v>OE</v>
      </c>
      <c r="T150" s="36" t="str">
        <f t="shared" si="94"/>
        <v/>
      </c>
      <c r="U150" s="34" t="str">
        <f t="shared" si="95"/>
        <v/>
      </c>
      <c r="V150" s="85" t="str">
        <f t="shared" si="100"/>
        <v/>
      </c>
      <c r="W150" s="36" t="b">
        <f t="shared" si="96"/>
        <v>0</v>
      </c>
      <c r="X150" s="37">
        <f t="shared" si="97"/>
        <v>0</v>
      </c>
      <c r="Y150" s="46">
        <f t="shared" si="77"/>
        <v>0</v>
      </c>
      <c r="Z150" s="40" t="str">
        <f>IF(B150&lt;&gt;"",Y150+Z149,"")</f>
        <v/>
      </c>
      <c r="AA150" s="59" t="str">
        <f t="shared" si="101"/>
        <v/>
      </c>
      <c r="AB150" s="59" t="str">
        <f t="shared" si="102"/>
        <v/>
      </c>
      <c r="AC150" s="71"/>
      <c r="AD150" s="73"/>
      <c r="AE150" s="73"/>
      <c r="AF150" s="73"/>
      <c r="AG150" s="73"/>
      <c r="AH150" s="70"/>
      <c r="AI150" s="73"/>
      <c r="AJ150" s="70"/>
      <c r="AK150" s="73"/>
      <c r="AL150" s="73"/>
      <c r="AM150" s="73"/>
      <c r="AN150" s="74"/>
      <c r="AO150" s="70"/>
      <c r="AP150"/>
      <c r="AS150"/>
      <c r="AT150"/>
      <c r="AU150"/>
      <c r="AV150"/>
      <c r="AW150"/>
      <c r="AX150"/>
      <c r="AY150" s="6"/>
      <c r="AZ150"/>
      <c r="BA150" s="6"/>
      <c r="BB150"/>
      <c r="BC150"/>
      <c r="BD150"/>
      <c r="BE150"/>
      <c r="BF150"/>
      <c r="BG150"/>
      <c r="BH150"/>
    </row>
    <row r="151" spans="1:61">
      <c r="A151" s="86">
        <v>52</v>
      </c>
      <c r="B151" s="84"/>
      <c r="C151" s="84">
        <f t="shared" si="82"/>
        <v>0</v>
      </c>
      <c r="D151" s="84">
        <f t="shared" si="78"/>
        <v>0</v>
      </c>
      <c r="E151" s="84">
        <f t="shared" si="79"/>
        <v>0</v>
      </c>
      <c r="F151" t="str">
        <f t="shared" si="83"/>
        <v>BR</v>
      </c>
      <c r="G151" s="36" t="str">
        <f t="shared" si="84"/>
        <v/>
      </c>
      <c r="H151" s="34" t="str">
        <f t="shared" si="85"/>
        <v/>
      </c>
      <c r="I151" s="85" t="str">
        <f t="shared" si="98"/>
        <v/>
      </c>
      <c r="J151" s="113"/>
      <c r="K151" s="36" t="str">
        <f t="shared" si="86"/>
        <v/>
      </c>
      <c r="L151" s="37">
        <f t="shared" si="87"/>
        <v>0</v>
      </c>
      <c r="M151" t="str">
        <f t="shared" si="88"/>
        <v>OE</v>
      </c>
      <c r="N151" s="36" t="str">
        <f t="shared" si="89"/>
        <v/>
      </c>
      <c r="O151" s="34" t="str">
        <f t="shared" si="90"/>
        <v/>
      </c>
      <c r="P151" s="85" t="str">
        <f t="shared" si="99"/>
        <v/>
      </c>
      <c r="Q151" s="36" t="b">
        <f t="shared" si="91"/>
        <v>0</v>
      </c>
      <c r="R151" s="37">
        <f t="shared" si="92"/>
        <v>0</v>
      </c>
      <c r="S151" t="str">
        <f t="shared" si="93"/>
        <v>OE</v>
      </c>
      <c r="T151" s="36" t="str">
        <f t="shared" si="94"/>
        <v/>
      </c>
      <c r="U151" s="34" t="str">
        <f t="shared" si="95"/>
        <v/>
      </c>
      <c r="V151" s="85" t="str">
        <f t="shared" si="100"/>
        <v/>
      </c>
      <c r="W151" s="36" t="b">
        <f t="shared" si="96"/>
        <v>0</v>
      </c>
      <c r="X151" s="37">
        <f t="shared" si="97"/>
        <v>0</v>
      </c>
      <c r="Y151" s="46">
        <f t="shared" si="77"/>
        <v>0</v>
      </c>
      <c r="Z151" s="40" t="str">
        <f>IF(B151&lt;&gt;"",Y151+Z150,"")</f>
        <v/>
      </c>
      <c r="AA151" s="59" t="str">
        <f t="shared" si="101"/>
        <v/>
      </c>
      <c r="AB151" s="59" t="str">
        <f t="shared" si="102"/>
        <v/>
      </c>
      <c r="AC151" s="71"/>
      <c r="AD151" s="73"/>
      <c r="AE151" s="73"/>
      <c r="AF151" s="73"/>
      <c r="AG151" s="73"/>
      <c r="AH151" s="73"/>
      <c r="AI151" s="73"/>
      <c r="AJ151" s="73"/>
      <c r="AK151" s="73"/>
      <c r="AL151" s="73"/>
      <c r="AM151" s="73"/>
      <c r="AN151" s="74"/>
      <c r="AO151" s="70"/>
      <c r="AP151"/>
      <c r="AS151"/>
      <c r="AT151"/>
      <c r="AU151"/>
      <c r="AV151"/>
      <c r="AW151"/>
      <c r="AX151"/>
      <c r="AY151" s="6"/>
      <c r="AZ151"/>
      <c r="BA151" s="6"/>
      <c r="BB151"/>
      <c r="BC151"/>
      <c r="BD151"/>
      <c r="BE151"/>
      <c r="BF151"/>
      <c r="BG151"/>
      <c r="BH151"/>
    </row>
    <row r="152" spans="1:61">
      <c r="A152" s="86">
        <v>53</v>
      </c>
      <c r="B152" s="84"/>
      <c r="C152" s="84">
        <f t="shared" si="82"/>
        <v>0</v>
      </c>
      <c r="D152" s="84">
        <f t="shared" si="78"/>
        <v>0</v>
      </c>
      <c r="E152" s="84">
        <f t="shared" si="79"/>
        <v>0</v>
      </c>
      <c r="F152" t="str">
        <f t="shared" si="83"/>
        <v>BR</v>
      </c>
      <c r="G152" s="36" t="str">
        <f t="shared" si="84"/>
        <v/>
      </c>
      <c r="H152" s="34" t="str">
        <f t="shared" si="85"/>
        <v/>
      </c>
      <c r="I152" s="85" t="str">
        <f t="shared" si="98"/>
        <v/>
      </c>
      <c r="J152" s="113"/>
      <c r="K152" s="36" t="str">
        <f t="shared" si="86"/>
        <v/>
      </c>
      <c r="L152" s="37">
        <f t="shared" si="87"/>
        <v>0</v>
      </c>
      <c r="M152" t="str">
        <f t="shared" si="88"/>
        <v>OE</v>
      </c>
      <c r="N152" s="36" t="str">
        <f t="shared" si="89"/>
        <v/>
      </c>
      <c r="O152" s="34" t="str">
        <f t="shared" si="90"/>
        <v/>
      </c>
      <c r="P152" s="85" t="str">
        <f t="shared" si="99"/>
        <v/>
      </c>
      <c r="Q152" s="36" t="b">
        <f t="shared" si="91"/>
        <v>0</v>
      </c>
      <c r="R152" s="37">
        <f t="shared" si="92"/>
        <v>0</v>
      </c>
      <c r="S152" t="str">
        <f t="shared" si="93"/>
        <v>OE</v>
      </c>
      <c r="T152" s="36" t="str">
        <f t="shared" si="94"/>
        <v/>
      </c>
      <c r="U152" s="34" t="str">
        <f t="shared" si="95"/>
        <v/>
      </c>
      <c r="V152" s="85" t="str">
        <f t="shared" si="100"/>
        <v/>
      </c>
      <c r="W152" s="36" t="b">
        <f t="shared" si="96"/>
        <v>0</v>
      </c>
      <c r="X152" s="37">
        <f t="shared" si="97"/>
        <v>0</v>
      </c>
      <c r="Y152" s="46">
        <f t="shared" si="77"/>
        <v>0</v>
      </c>
      <c r="Z152" s="40" t="str">
        <f>IF(B152&lt;&gt;"",Y152+Z151,"")</f>
        <v/>
      </c>
      <c r="AA152" s="59" t="str">
        <f t="shared" si="101"/>
        <v/>
      </c>
      <c r="AB152" s="59" t="str">
        <f t="shared" si="102"/>
        <v/>
      </c>
      <c r="AC152" s="71"/>
      <c r="AD152" s="73"/>
      <c r="AE152" s="73"/>
      <c r="AF152" s="73"/>
      <c r="AG152" s="73"/>
      <c r="AH152" s="73"/>
      <c r="AI152" s="73"/>
      <c r="AJ152" s="73"/>
      <c r="AK152" s="73"/>
      <c r="AL152" s="73"/>
      <c r="AM152" s="73"/>
      <c r="AN152" s="74"/>
      <c r="AO152" s="70"/>
      <c r="AP152"/>
      <c r="AS152"/>
      <c r="AT152"/>
      <c r="AU152"/>
      <c r="AV152"/>
      <c r="AW152"/>
      <c r="AX152"/>
      <c r="AY152" s="6"/>
      <c r="AZ152"/>
      <c r="BA152" s="6"/>
      <c r="BB152"/>
      <c r="BC152"/>
      <c r="BD152"/>
      <c r="BE152"/>
      <c r="BF152"/>
      <c r="BG152"/>
      <c r="BH152"/>
    </row>
    <row r="153" spans="1:61">
      <c r="A153" s="86">
        <v>54</v>
      </c>
      <c r="B153" s="84"/>
      <c r="C153" s="84">
        <f t="shared" si="82"/>
        <v>0</v>
      </c>
      <c r="D153" s="84">
        <f t="shared" si="78"/>
        <v>0</v>
      </c>
      <c r="E153" s="84">
        <f t="shared" si="79"/>
        <v>0</v>
      </c>
      <c r="F153" t="str">
        <f t="shared" si="83"/>
        <v>BR</v>
      </c>
      <c r="G153" s="36" t="str">
        <f t="shared" si="84"/>
        <v/>
      </c>
      <c r="H153" s="34" t="str">
        <f t="shared" si="85"/>
        <v/>
      </c>
      <c r="I153" s="85" t="str">
        <f t="shared" si="98"/>
        <v/>
      </c>
      <c r="J153" s="113"/>
      <c r="K153" s="36" t="str">
        <f t="shared" si="86"/>
        <v/>
      </c>
      <c r="L153" s="37">
        <f t="shared" si="87"/>
        <v>0</v>
      </c>
      <c r="M153" t="str">
        <f t="shared" si="88"/>
        <v>OE</v>
      </c>
      <c r="N153" s="36" t="str">
        <f t="shared" si="89"/>
        <v/>
      </c>
      <c r="O153" s="34" t="str">
        <f t="shared" si="90"/>
        <v/>
      </c>
      <c r="P153" s="85" t="str">
        <f t="shared" si="99"/>
        <v/>
      </c>
      <c r="Q153" s="36" t="b">
        <f t="shared" si="91"/>
        <v>0</v>
      </c>
      <c r="R153" s="37">
        <f t="shared" si="92"/>
        <v>0</v>
      </c>
      <c r="S153" t="str">
        <f t="shared" si="93"/>
        <v>OE</v>
      </c>
      <c r="T153" s="36" t="str">
        <f t="shared" si="94"/>
        <v/>
      </c>
      <c r="U153" s="34" t="str">
        <f t="shared" si="95"/>
        <v/>
      </c>
      <c r="V153" s="85" t="str">
        <f t="shared" si="100"/>
        <v/>
      </c>
      <c r="W153" s="36" t="b">
        <f t="shared" si="96"/>
        <v>0</v>
      </c>
      <c r="X153" s="37">
        <f t="shared" si="97"/>
        <v>0</v>
      </c>
      <c r="Y153" s="46">
        <f t="shared" si="77"/>
        <v>0</v>
      </c>
      <c r="Z153" s="40" t="str">
        <f>IF(B153&lt;&gt;"",Y153+Z152,"")</f>
        <v/>
      </c>
      <c r="AA153" s="59" t="str">
        <f t="shared" si="101"/>
        <v/>
      </c>
      <c r="AB153" s="59" t="str">
        <f t="shared" si="102"/>
        <v/>
      </c>
      <c r="AC153" s="71"/>
      <c r="AD153" s="73"/>
      <c r="AE153" s="73"/>
      <c r="AF153" s="73"/>
      <c r="AG153" s="73"/>
      <c r="AH153" s="73"/>
      <c r="AI153" s="73"/>
      <c r="AJ153" s="73"/>
      <c r="AK153" s="73"/>
      <c r="AL153" s="73"/>
      <c r="AM153" s="73"/>
      <c r="AN153" s="74"/>
      <c r="AO153" s="70"/>
      <c r="AP153"/>
      <c r="AS153"/>
      <c r="AT153"/>
      <c r="AU153"/>
      <c r="AV153"/>
      <c r="AW153"/>
      <c r="AX153"/>
      <c r="AY153" s="6"/>
      <c r="AZ153"/>
      <c r="BA153" s="6"/>
      <c r="BB153"/>
      <c r="BC153"/>
      <c r="BD153"/>
      <c r="BE153"/>
      <c r="BF153"/>
      <c r="BG153"/>
      <c r="BH153"/>
    </row>
    <row r="154" spans="1:61">
      <c r="A154" s="86">
        <v>55</v>
      </c>
      <c r="B154" s="84"/>
      <c r="C154" s="84">
        <f t="shared" si="82"/>
        <v>0</v>
      </c>
      <c r="D154" s="84">
        <f t="shared" si="78"/>
        <v>0</v>
      </c>
      <c r="E154" s="84">
        <f t="shared" si="79"/>
        <v>0</v>
      </c>
      <c r="F154" t="str">
        <f t="shared" si="83"/>
        <v>BR</v>
      </c>
      <c r="G154" s="36" t="str">
        <f t="shared" si="84"/>
        <v/>
      </c>
      <c r="H154" s="34" t="str">
        <f t="shared" si="85"/>
        <v/>
      </c>
      <c r="I154" s="85" t="str">
        <f t="shared" si="98"/>
        <v/>
      </c>
      <c r="J154" s="113"/>
      <c r="K154" s="36" t="str">
        <f t="shared" si="86"/>
        <v/>
      </c>
      <c r="L154" s="37">
        <f t="shared" si="87"/>
        <v>0</v>
      </c>
      <c r="M154" t="str">
        <f t="shared" si="88"/>
        <v>OE</v>
      </c>
      <c r="N154" s="36" t="str">
        <f t="shared" si="89"/>
        <v/>
      </c>
      <c r="O154" s="34" t="str">
        <f t="shared" si="90"/>
        <v/>
      </c>
      <c r="P154" s="85" t="str">
        <f t="shared" si="99"/>
        <v/>
      </c>
      <c r="Q154" s="36" t="b">
        <f t="shared" si="91"/>
        <v>0</v>
      </c>
      <c r="R154" s="37">
        <f t="shared" si="92"/>
        <v>0</v>
      </c>
      <c r="S154" t="str">
        <f t="shared" si="93"/>
        <v>OE</v>
      </c>
      <c r="T154" s="36" t="str">
        <f t="shared" si="94"/>
        <v/>
      </c>
      <c r="U154" s="34" t="str">
        <f t="shared" si="95"/>
        <v/>
      </c>
      <c r="V154" s="85" t="str">
        <f t="shared" si="100"/>
        <v/>
      </c>
      <c r="W154" s="36" t="b">
        <f t="shared" si="96"/>
        <v>0</v>
      </c>
      <c r="X154" s="37">
        <f t="shared" si="97"/>
        <v>0</v>
      </c>
      <c r="Y154" s="46">
        <f t="shared" si="77"/>
        <v>0</v>
      </c>
      <c r="Z154" s="40" t="str">
        <f>IF(B154&lt;&gt;"",Y154+Z153,"")</f>
        <v/>
      </c>
      <c r="AA154" s="59" t="str">
        <f t="shared" si="101"/>
        <v/>
      </c>
      <c r="AB154" s="59" t="str">
        <f t="shared" si="102"/>
        <v/>
      </c>
      <c r="AC154" s="71"/>
      <c r="AD154" s="73"/>
      <c r="AE154" s="73"/>
      <c r="AF154" s="73"/>
      <c r="AG154" s="73"/>
      <c r="AH154" s="73"/>
      <c r="AI154" s="73"/>
      <c r="AJ154" s="73"/>
      <c r="AK154" s="73"/>
      <c r="AL154" s="73"/>
      <c r="AM154" s="73"/>
      <c r="AN154" s="74"/>
      <c r="AO154" s="70"/>
      <c r="AP154"/>
      <c r="AS154"/>
      <c r="AT154"/>
      <c r="AU154"/>
      <c r="AV154"/>
      <c r="AW154"/>
      <c r="AX154"/>
      <c r="AY154" s="6"/>
      <c r="AZ154"/>
      <c r="BA154" s="6"/>
      <c r="BB154"/>
      <c r="BC154"/>
      <c r="BD154"/>
      <c r="BE154"/>
      <c r="BF154"/>
      <c r="BG154"/>
      <c r="BH154"/>
    </row>
    <row r="155" spans="1:61">
      <c r="A155" s="86">
        <v>56</v>
      </c>
      <c r="B155" s="84"/>
      <c r="C155" s="84">
        <f t="shared" si="82"/>
        <v>0</v>
      </c>
      <c r="D155" s="84">
        <f t="shared" si="78"/>
        <v>0</v>
      </c>
      <c r="E155" s="84">
        <f t="shared" si="79"/>
        <v>0</v>
      </c>
      <c r="F155" t="str">
        <f t="shared" si="83"/>
        <v>BR</v>
      </c>
      <c r="G155" s="36" t="str">
        <f t="shared" si="84"/>
        <v/>
      </c>
      <c r="H155" s="34" t="str">
        <f t="shared" si="85"/>
        <v/>
      </c>
      <c r="I155" s="85" t="str">
        <f t="shared" si="98"/>
        <v/>
      </c>
      <c r="J155" s="113"/>
      <c r="K155" s="36" t="str">
        <f t="shared" si="86"/>
        <v/>
      </c>
      <c r="L155" s="37">
        <f t="shared" si="87"/>
        <v>0</v>
      </c>
      <c r="M155" t="str">
        <f t="shared" si="88"/>
        <v>OE</v>
      </c>
      <c r="N155" s="36" t="str">
        <f t="shared" si="89"/>
        <v/>
      </c>
      <c r="O155" s="34" t="str">
        <f t="shared" si="90"/>
        <v/>
      </c>
      <c r="P155" s="85" t="str">
        <f t="shared" si="99"/>
        <v/>
      </c>
      <c r="Q155" s="36" t="b">
        <f t="shared" si="91"/>
        <v>0</v>
      </c>
      <c r="R155" s="37">
        <f t="shared" si="92"/>
        <v>0</v>
      </c>
      <c r="S155" t="str">
        <f t="shared" si="93"/>
        <v>OE</v>
      </c>
      <c r="T155" s="36" t="str">
        <f t="shared" si="94"/>
        <v/>
      </c>
      <c r="U155" s="34" t="str">
        <f t="shared" si="95"/>
        <v/>
      </c>
      <c r="V155" s="85" t="str">
        <f t="shared" si="100"/>
        <v/>
      </c>
      <c r="W155" s="36" t="b">
        <f t="shared" si="96"/>
        <v>0</v>
      </c>
      <c r="X155" s="37">
        <f t="shared" si="97"/>
        <v>0</v>
      </c>
      <c r="Y155" s="46">
        <f t="shared" si="77"/>
        <v>0</v>
      </c>
      <c r="Z155" s="40" t="str">
        <f>IF(B155&lt;&gt;"",Y155+Z154,"")</f>
        <v/>
      </c>
      <c r="AA155" s="59" t="str">
        <f t="shared" si="101"/>
        <v/>
      </c>
      <c r="AB155" s="59" t="str">
        <f t="shared" si="102"/>
        <v/>
      </c>
      <c r="AC155" s="71"/>
      <c r="AD155" s="73"/>
      <c r="AE155" s="73"/>
      <c r="AF155" s="73"/>
      <c r="AG155" s="73"/>
      <c r="AH155" s="73"/>
      <c r="AI155" s="73"/>
      <c r="AJ155" s="73"/>
      <c r="AK155" s="73"/>
      <c r="AL155" s="73"/>
      <c r="AM155" s="73"/>
      <c r="AN155" s="74"/>
      <c r="AO155" s="70"/>
      <c r="AS155"/>
      <c r="AT155"/>
      <c r="AU155"/>
      <c r="AV155"/>
      <c r="AW155"/>
      <c r="AX155"/>
      <c r="AY155" s="6"/>
      <c r="AZ155"/>
      <c r="BA155" s="6"/>
      <c r="BB155"/>
      <c r="BC155"/>
      <c r="BD155"/>
      <c r="BE155"/>
      <c r="BF155"/>
      <c r="BG155"/>
      <c r="BH155"/>
    </row>
    <row r="156" spans="1:61">
      <c r="A156" s="86">
        <v>57</v>
      </c>
      <c r="B156" s="84"/>
      <c r="C156" s="84">
        <f t="shared" si="82"/>
        <v>0</v>
      </c>
      <c r="D156" s="84">
        <f t="shared" si="78"/>
        <v>0</v>
      </c>
      <c r="E156" s="84">
        <f t="shared" si="79"/>
        <v>0</v>
      </c>
      <c r="F156" t="str">
        <f t="shared" si="83"/>
        <v>BR</v>
      </c>
      <c r="G156" s="36" t="str">
        <f t="shared" si="84"/>
        <v/>
      </c>
      <c r="H156" s="34" t="str">
        <f t="shared" si="85"/>
        <v/>
      </c>
      <c r="I156" s="85" t="str">
        <f t="shared" si="98"/>
        <v/>
      </c>
      <c r="J156" s="113"/>
      <c r="K156" s="36" t="str">
        <f t="shared" si="86"/>
        <v/>
      </c>
      <c r="L156" s="37">
        <f t="shared" si="87"/>
        <v>0</v>
      </c>
      <c r="M156" t="str">
        <f t="shared" si="88"/>
        <v>OE</v>
      </c>
      <c r="N156" s="36" t="str">
        <f t="shared" si="89"/>
        <v/>
      </c>
      <c r="O156" s="34" t="str">
        <f t="shared" si="90"/>
        <v/>
      </c>
      <c r="P156" s="85" t="str">
        <f t="shared" si="99"/>
        <v/>
      </c>
      <c r="Q156" s="36" t="b">
        <f t="shared" si="91"/>
        <v>0</v>
      </c>
      <c r="R156" s="37">
        <f t="shared" si="92"/>
        <v>0</v>
      </c>
      <c r="S156" t="str">
        <f t="shared" si="93"/>
        <v>OE</v>
      </c>
      <c r="T156" s="36" t="str">
        <f t="shared" si="94"/>
        <v/>
      </c>
      <c r="U156" s="34" t="str">
        <f t="shared" si="95"/>
        <v/>
      </c>
      <c r="V156" s="85" t="str">
        <f t="shared" si="100"/>
        <v/>
      </c>
      <c r="W156" s="36" t="b">
        <f t="shared" si="96"/>
        <v>0</v>
      </c>
      <c r="X156" s="37">
        <f t="shared" si="97"/>
        <v>0</v>
      </c>
      <c r="Y156" s="46">
        <f t="shared" si="77"/>
        <v>0</v>
      </c>
      <c r="Z156" s="40" t="str">
        <f>IF(B156&lt;&gt;"",Y156+Z155,"")</f>
        <v/>
      </c>
      <c r="AA156" s="59" t="str">
        <f t="shared" si="101"/>
        <v/>
      </c>
      <c r="AB156" s="59" t="str">
        <f t="shared" si="102"/>
        <v/>
      </c>
      <c r="AC156" s="71"/>
      <c r="AD156" s="73"/>
      <c r="AE156" s="73"/>
      <c r="AF156" s="73"/>
      <c r="AG156" s="73"/>
      <c r="AH156" s="73"/>
      <c r="AI156" s="73"/>
      <c r="AJ156" s="73"/>
      <c r="AK156" s="73"/>
      <c r="AL156" s="73"/>
      <c r="AM156" s="73"/>
      <c r="AN156" s="74"/>
      <c r="AO156" s="70"/>
      <c r="AS156"/>
      <c r="AT156"/>
      <c r="AU156"/>
      <c r="AV156"/>
      <c r="AW156"/>
      <c r="AX156"/>
      <c r="AY156" s="6"/>
      <c r="AZ156"/>
      <c r="BA156" s="6"/>
      <c r="BB156"/>
      <c r="BC156"/>
      <c r="BD156"/>
      <c r="BE156"/>
      <c r="BF156"/>
      <c r="BG156"/>
      <c r="BH156"/>
    </row>
    <row r="157" spans="1:61">
      <c r="A157" s="86">
        <v>58</v>
      </c>
      <c r="B157" s="84"/>
      <c r="C157" s="84">
        <f t="shared" si="82"/>
        <v>0</v>
      </c>
      <c r="D157" s="84">
        <f t="shared" si="78"/>
        <v>0</v>
      </c>
      <c r="E157" s="84">
        <f t="shared" si="79"/>
        <v>0</v>
      </c>
      <c r="F157" t="str">
        <f t="shared" si="83"/>
        <v>BR</v>
      </c>
      <c r="G157" s="36" t="str">
        <f t="shared" si="84"/>
        <v/>
      </c>
      <c r="H157" s="34" t="str">
        <f t="shared" si="85"/>
        <v/>
      </c>
      <c r="I157" s="85" t="str">
        <f t="shared" si="98"/>
        <v/>
      </c>
      <c r="J157" s="113"/>
      <c r="K157" s="36" t="str">
        <f t="shared" si="86"/>
        <v/>
      </c>
      <c r="L157" s="37">
        <f t="shared" si="87"/>
        <v>0</v>
      </c>
      <c r="M157" t="str">
        <f t="shared" si="88"/>
        <v>OE</v>
      </c>
      <c r="N157" s="36" t="str">
        <f t="shared" si="89"/>
        <v/>
      </c>
      <c r="O157" s="34" t="str">
        <f t="shared" si="90"/>
        <v/>
      </c>
      <c r="P157" s="85" t="str">
        <f t="shared" si="99"/>
        <v/>
      </c>
      <c r="Q157" s="36" t="b">
        <f t="shared" si="91"/>
        <v>0</v>
      </c>
      <c r="R157" s="37">
        <f t="shared" si="92"/>
        <v>0</v>
      </c>
      <c r="S157" t="str">
        <f t="shared" si="93"/>
        <v>OE</v>
      </c>
      <c r="T157" s="36" t="str">
        <f t="shared" si="94"/>
        <v/>
      </c>
      <c r="U157" s="34" t="str">
        <f t="shared" si="95"/>
        <v/>
      </c>
      <c r="V157" s="85" t="str">
        <f t="shared" si="100"/>
        <v/>
      </c>
      <c r="W157" s="36" t="b">
        <f t="shared" si="96"/>
        <v>0</v>
      </c>
      <c r="X157" s="37">
        <f t="shared" si="97"/>
        <v>0</v>
      </c>
      <c r="Y157" s="46">
        <f t="shared" si="77"/>
        <v>0</v>
      </c>
      <c r="Z157" s="40" t="str">
        <f>IF(B157&lt;&gt;"",Y157+Z156,"")</f>
        <v/>
      </c>
      <c r="AA157" s="59" t="str">
        <f t="shared" si="101"/>
        <v/>
      </c>
      <c r="AB157" s="59" t="str">
        <f t="shared" si="102"/>
        <v/>
      </c>
      <c r="AC157" s="71"/>
      <c r="AD157" s="73"/>
      <c r="AE157" s="73"/>
      <c r="AF157" s="73"/>
      <c r="AG157" s="73"/>
      <c r="AH157" s="73"/>
      <c r="AI157" s="73"/>
      <c r="AJ157" s="73"/>
      <c r="AK157" s="73"/>
      <c r="AL157" s="73"/>
      <c r="AM157" s="73"/>
      <c r="AN157" s="74"/>
      <c r="AO157" s="70"/>
      <c r="AS157"/>
      <c r="AT157"/>
      <c r="AU157"/>
      <c r="AV157"/>
      <c r="AW157"/>
      <c r="AX157"/>
      <c r="AY157" s="6"/>
      <c r="AZ157"/>
      <c r="BA157" s="6"/>
      <c r="BB157"/>
      <c r="BC157"/>
      <c r="BD157"/>
      <c r="BE157"/>
      <c r="BF157"/>
      <c r="BG157"/>
      <c r="BH157"/>
    </row>
    <row r="158" spans="1:61">
      <c r="A158" s="86">
        <v>59</v>
      </c>
      <c r="B158" s="84"/>
      <c r="C158" s="84">
        <f t="shared" si="82"/>
        <v>0</v>
      </c>
      <c r="D158" s="84">
        <f t="shared" si="78"/>
        <v>0</v>
      </c>
      <c r="E158" s="84">
        <f t="shared" si="79"/>
        <v>0</v>
      </c>
      <c r="F158" t="str">
        <f t="shared" si="83"/>
        <v>BR</v>
      </c>
      <c r="G158" s="36" t="str">
        <f t="shared" si="84"/>
        <v/>
      </c>
      <c r="H158" s="34" t="str">
        <f t="shared" si="85"/>
        <v/>
      </c>
      <c r="I158" s="85" t="str">
        <f t="shared" si="98"/>
        <v/>
      </c>
      <c r="J158" s="113"/>
      <c r="K158" s="36" t="str">
        <f t="shared" si="86"/>
        <v/>
      </c>
      <c r="L158" s="37">
        <f t="shared" si="87"/>
        <v>0</v>
      </c>
      <c r="M158" t="str">
        <f t="shared" si="88"/>
        <v>OE</v>
      </c>
      <c r="N158" s="36" t="str">
        <f t="shared" si="89"/>
        <v/>
      </c>
      <c r="O158" s="34" t="str">
        <f t="shared" si="90"/>
        <v/>
      </c>
      <c r="P158" s="85" t="str">
        <f t="shared" si="99"/>
        <v/>
      </c>
      <c r="Q158" s="36" t="b">
        <f t="shared" si="91"/>
        <v>0</v>
      </c>
      <c r="R158" s="37">
        <f t="shared" si="92"/>
        <v>0</v>
      </c>
      <c r="S158" t="str">
        <f t="shared" si="93"/>
        <v>OE</v>
      </c>
      <c r="T158" s="36" t="str">
        <f t="shared" si="94"/>
        <v/>
      </c>
      <c r="U158" s="34" t="str">
        <f t="shared" si="95"/>
        <v/>
      </c>
      <c r="V158" s="85" t="str">
        <f t="shared" si="100"/>
        <v/>
      </c>
      <c r="W158" s="36" t="b">
        <f t="shared" si="96"/>
        <v>0</v>
      </c>
      <c r="X158" s="37">
        <f t="shared" si="97"/>
        <v>0</v>
      </c>
      <c r="Y158" s="46">
        <f t="shared" si="77"/>
        <v>0</v>
      </c>
      <c r="Z158" s="40" t="str">
        <f>IF(B158&lt;&gt;"",Y158+Z157,"")</f>
        <v/>
      </c>
      <c r="AA158" s="59" t="str">
        <f t="shared" si="101"/>
        <v/>
      </c>
      <c r="AB158" s="59" t="str">
        <f t="shared" si="102"/>
        <v/>
      </c>
      <c r="AC158" s="71"/>
      <c r="AD158" s="73"/>
      <c r="AE158" s="73"/>
      <c r="AF158" s="73"/>
      <c r="AG158" s="73"/>
      <c r="AH158" s="73"/>
      <c r="AI158" s="73"/>
      <c r="AJ158" s="73"/>
      <c r="AK158" s="73"/>
      <c r="AL158" s="73"/>
      <c r="AM158" s="73"/>
      <c r="AN158" s="74"/>
      <c r="AO158" s="70"/>
      <c r="AS158"/>
      <c r="AT158"/>
      <c r="AU158"/>
      <c r="AV158"/>
      <c r="AW158"/>
      <c r="AX158"/>
      <c r="AY158" s="6"/>
      <c r="AZ158"/>
      <c r="BA158" s="6"/>
      <c r="BB158"/>
      <c r="BC158"/>
      <c r="BD158"/>
      <c r="BE158"/>
      <c r="BF158"/>
      <c r="BG158"/>
      <c r="BH158"/>
    </row>
    <row r="159" spans="1:61">
      <c r="A159" s="86">
        <v>60</v>
      </c>
      <c r="B159" s="84"/>
      <c r="C159" s="84">
        <f t="shared" si="82"/>
        <v>0</v>
      </c>
      <c r="D159" s="84">
        <f t="shared" si="78"/>
        <v>0</v>
      </c>
      <c r="E159" s="84">
        <f t="shared" si="79"/>
        <v>0</v>
      </c>
      <c r="F159" t="str">
        <f t="shared" si="83"/>
        <v>BR</v>
      </c>
      <c r="G159" s="36" t="str">
        <f t="shared" si="84"/>
        <v/>
      </c>
      <c r="H159" s="34" t="str">
        <f t="shared" si="85"/>
        <v/>
      </c>
      <c r="I159" s="85" t="str">
        <f t="shared" si="98"/>
        <v/>
      </c>
      <c r="J159" s="113"/>
      <c r="K159" s="36" t="str">
        <f t="shared" si="86"/>
        <v/>
      </c>
      <c r="L159" s="37">
        <f t="shared" si="87"/>
        <v>0</v>
      </c>
      <c r="M159" t="str">
        <f t="shared" si="88"/>
        <v>OE</v>
      </c>
      <c r="N159" s="36" t="str">
        <f t="shared" si="89"/>
        <v/>
      </c>
      <c r="O159" s="34" t="str">
        <f t="shared" si="90"/>
        <v/>
      </c>
      <c r="P159" s="85" t="str">
        <f t="shared" si="99"/>
        <v/>
      </c>
      <c r="Q159" s="36" t="b">
        <f t="shared" si="91"/>
        <v>0</v>
      </c>
      <c r="R159" s="37">
        <f t="shared" si="92"/>
        <v>0</v>
      </c>
      <c r="S159" t="str">
        <f t="shared" si="93"/>
        <v>OE</v>
      </c>
      <c r="T159" s="36" t="str">
        <f t="shared" si="94"/>
        <v/>
      </c>
      <c r="U159" s="34" t="str">
        <f t="shared" si="95"/>
        <v/>
      </c>
      <c r="V159" s="85" t="str">
        <f t="shared" si="100"/>
        <v/>
      </c>
      <c r="W159" s="36" t="b">
        <f t="shared" si="96"/>
        <v>0</v>
      </c>
      <c r="X159" s="37">
        <f t="shared" si="97"/>
        <v>0</v>
      </c>
      <c r="Y159" s="46">
        <f t="shared" si="77"/>
        <v>0</v>
      </c>
      <c r="Z159" s="40" t="str">
        <f>IF(B159&lt;&gt;"",Y159+Z158,"")</f>
        <v/>
      </c>
      <c r="AA159" s="59" t="str">
        <f t="shared" si="101"/>
        <v/>
      </c>
      <c r="AB159" s="59" t="str">
        <f t="shared" si="102"/>
        <v/>
      </c>
      <c r="AC159" s="71"/>
      <c r="AD159" s="73"/>
      <c r="AE159" s="73"/>
      <c r="AF159" s="73"/>
      <c r="AG159" s="73"/>
      <c r="AH159" s="73"/>
      <c r="AI159" s="73"/>
      <c r="AJ159" s="73"/>
      <c r="AK159" s="73"/>
      <c r="AL159" s="73"/>
      <c r="AM159" s="73"/>
      <c r="AN159" s="74"/>
      <c r="AO159" s="70"/>
      <c r="AS159"/>
      <c r="AT159"/>
      <c r="AU159"/>
      <c r="AV159"/>
      <c r="AW159"/>
      <c r="AX159"/>
      <c r="AY159" s="6"/>
      <c r="AZ159"/>
      <c r="BA159" s="6"/>
      <c r="BB159"/>
      <c r="BC159"/>
      <c r="BD159"/>
      <c r="BE159"/>
      <c r="BF159"/>
      <c r="BG159"/>
      <c r="BH159"/>
    </row>
    <row r="160" spans="1:61">
      <c r="A160" s="86">
        <v>61</v>
      </c>
      <c r="B160" s="84"/>
      <c r="C160" s="84">
        <f t="shared" si="82"/>
        <v>0</v>
      </c>
      <c r="D160" s="84">
        <f t="shared" si="78"/>
        <v>0</v>
      </c>
      <c r="E160" s="84">
        <f t="shared" si="79"/>
        <v>0</v>
      </c>
      <c r="F160" t="str">
        <f t="shared" si="83"/>
        <v>BR</v>
      </c>
      <c r="G160" s="36" t="str">
        <f t="shared" si="84"/>
        <v/>
      </c>
      <c r="H160" s="34" t="str">
        <f t="shared" si="85"/>
        <v/>
      </c>
      <c r="I160" s="85" t="str">
        <f t="shared" si="98"/>
        <v/>
      </c>
      <c r="K160" s="36" t="str">
        <f t="shared" si="86"/>
        <v/>
      </c>
      <c r="L160" s="37">
        <f t="shared" si="87"/>
        <v>0</v>
      </c>
      <c r="M160" t="str">
        <f t="shared" si="88"/>
        <v>OE</v>
      </c>
      <c r="N160" s="36" t="str">
        <f t="shared" si="89"/>
        <v/>
      </c>
      <c r="O160" s="34" t="str">
        <f t="shared" si="90"/>
        <v/>
      </c>
      <c r="P160" s="85" t="str">
        <f t="shared" si="99"/>
        <v/>
      </c>
      <c r="Q160" s="36" t="b">
        <f t="shared" si="91"/>
        <v>0</v>
      </c>
      <c r="R160" s="37">
        <f t="shared" si="92"/>
        <v>0</v>
      </c>
      <c r="S160" t="str">
        <f t="shared" si="93"/>
        <v>OE</v>
      </c>
      <c r="T160" s="36" t="str">
        <f t="shared" si="94"/>
        <v/>
      </c>
      <c r="U160" s="34" t="str">
        <f t="shared" si="95"/>
        <v/>
      </c>
      <c r="V160" s="85" t="str">
        <f t="shared" si="100"/>
        <v/>
      </c>
      <c r="W160" s="36" t="b">
        <f t="shared" si="96"/>
        <v>0</v>
      </c>
      <c r="X160" s="37">
        <f t="shared" si="97"/>
        <v>0</v>
      </c>
      <c r="Y160" s="46">
        <f t="shared" si="77"/>
        <v>0</v>
      </c>
      <c r="Z160" s="40" t="str">
        <f>IF(B160&lt;&gt;"",Y160+Z159,"")</f>
        <v/>
      </c>
      <c r="AA160" s="59" t="str">
        <f t="shared" si="101"/>
        <v/>
      </c>
      <c r="AB160" s="59" t="str">
        <f t="shared" si="102"/>
        <v/>
      </c>
      <c r="AC160" s="71"/>
      <c r="AD160" s="73"/>
      <c r="AE160" s="73"/>
      <c r="AF160" s="73"/>
      <c r="AG160" s="73"/>
      <c r="AH160" s="73"/>
      <c r="AI160" s="73"/>
      <c r="AJ160" s="73"/>
      <c r="AK160" s="73"/>
      <c r="AL160" s="73"/>
      <c r="AM160" s="73"/>
      <c r="AN160" s="74"/>
      <c r="AO160" s="70"/>
      <c r="AS160"/>
      <c r="AT160"/>
      <c r="AU160"/>
      <c r="AV160"/>
      <c r="AW160"/>
      <c r="AX160"/>
      <c r="AY160" s="6"/>
      <c r="AZ160"/>
      <c r="BA160" s="6"/>
      <c r="BB160"/>
      <c r="BC160"/>
      <c r="BD160"/>
      <c r="BE160"/>
      <c r="BF160"/>
      <c r="BG160"/>
      <c r="BH160"/>
    </row>
    <row r="161" spans="1:60">
      <c r="A161" s="86">
        <v>62</v>
      </c>
      <c r="B161" s="84"/>
      <c r="C161" s="84">
        <f t="shared" si="82"/>
        <v>0</v>
      </c>
      <c r="D161" s="84">
        <f t="shared" si="78"/>
        <v>0</v>
      </c>
      <c r="E161" s="84">
        <f t="shared" si="79"/>
        <v>0</v>
      </c>
      <c r="F161" t="str">
        <f t="shared" si="83"/>
        <v>BR</v>
      </c>
      <c r="G161" s="36" t="str">
        <f t="shared" si="84"/>
        <v/>
      </c>
      <c r="H161" s="34" t="str">
        <f t="shared" si="85"/>
        <v/>
      </c>
      <c r="I161" s="85" t="str">
        <f t="shared" si="98"/>
        <v/>
      </c>
      <c r="K161" s="36" t="str">
        <f t="shared" si="86"/>
        <v/>
      </c>
      <c r="L161" s="37">
        <f t="shared" si="87"/>
        <v>0</v>
      </c>
      <c r="M161" t="str">
        <f t="shared" si="88"/>
        <v>OE</v>
      </c>
      <c r="N161" s="36" t="str">
        <f t="shared" si="89"/>
        <v/>
      </c>
      <c r="O161" s="34" t="str">
        <f t="shared" si="90"/>
        <v/>
      </c>
      <c r="P161" s="85" t="str">
        <f t="shared" si="99"/>
        <v/>
      </c>
      <c r="Q161" s="36" t="b">
        <f t="shared" si="91"/>
        <v>0</v>
      </c>
      <c r="R161" s="37">
        <f t="shared" si="92"/>
        <v>0</v>
      </c>
      <c r="S161" t="str">
        <f t="shared" si="93"/>
        <v>OE</v>
      </c>
      <c r="T161" s="36" t="str">
        <f t="shared" si="94"/>
        <v/>
      </c>
      <c r="U161" s="34" t="str">
        <f t="shared" si="95"/>
        <v/>
      </c>
      <c r="V161" s="85" t="str">
        <f t="shared" si="100"/>
        <v/>
      </c>
      <c r="W161" s="36" t="b">
        <f t="shared" si="96"/>
        <v>0</v>
      </c>
      <c r="X161" s="37">
        <f t="shared" si="97"/>
        <v>0</v>
      </c>
      <c r="Y161" s="46">
        <f t="shared" si="77"/>
        <v>0</v>
      </c>
      <c r="Z161" s="40" t="str">
        <f>IF(B161&lt;&gt;"",Y161+Z160,"")</f>
        <v/>
      </c>
      <c r="AA161" s="59" t="str">
        <f t="shared" si="101"/>
        <v/>
      </c>
      <c r="AB161" s="59" t="str">
        <f t="shared" si="102"/>
        <v/>
      </c>
      <c r="AC161" s="71"/>
      <c r="AD161" s="73"/>
      <c r="AE161" s="73"/>
      <c r="AF161" s="73"/>
      <c r="AG161" s="73"/>
      <c r="AH161" s="73"/>
      <c r="AI161" s="73"/>
      <c r="AJ161" s="73"/>
      <c r="AK161" s="73"/>
      <c r="AL161" s="73"/>
      <c r="AM161" s="73"/>
      <c r="AN161" s="74"/>
      <c r="AO161" s="70"/>
      <c r="AS161"/>
      <c r="AT161"/>
      <c r="AU161"/>
      <c r="AV161"/>
      <c r="AW161"/>
      <c r="AX161"/>
      <c r="AY161" s="6"/>
      <c r="AZ161"/>
      <c r="BA161" s="6"/>
      <c r="BB161"/>
      <c r="BC161"/>
      <c r="BD161"/>
      <c r="BE161"/>
      <c r="BF161"/>
      <c r="BG161"/>
      <c r="BH161"/>
    </row>
    <row r="162" spans="1:60">
      <c r="A162" s="86">
        <v>63</v>
      </c>
      <c r="B162" s="84"/>
      <c r="C162" s="84">
        <f t="shared" si="82"/>
        <v>0</v>
      </c>
      <c r="D162" s="84">
        <f t="shared" si="78"/>
        <v>0</v>
      </c>
      <c r="E162" s="84">
        <f t="shared" si="79"/>
        <v>0</v>
      </c>
      <c r="F162" t="str">
        <f t="shared" si="83"/>
        <v>BR</v>
      </c>
      <c r="G162" s="36" t="str">
        <f t="shared" si="84"/>
        <v/>
      </c>
      <c r="H162" s="34" t="str">
        <f t="shared" si="85"/>
        <v/>
      </c>
      <c r="I162" s="85" t="str">
        <f t="shared" si="98"/>
        <v/>
      </c>
      <c r="K162" s="36" t="str">
        <f t="shared" si="86"/>
        <v/>
      </c>
      <c r="L162" s="37">
        <f t="shared" si="87"/>
        <v>0</v>
      </c>
      <c r="M162" t="str">
        <f t="shared" si="88"/>
        <v>OE</v>
      </c>
      <c r="N162" s="36" t="str">
        <f t="shared" si="89"/>
        <v/>
      </c>
      <c r="O162" s="34" t="str">
        <f t="shared" si="90"/>
        <v/>
      </c>
      <c r="P162" s="85" t="str">
        <f t="shared" si="99"/>
        <v/>
      </c>
      <c r="Q162" s="36" t="b">
        <f t="shared" si="91"/>
        <v>0</v>
      </c>
      <c r="R162" s="37">
        <f t="shared" si="92"/>
        <v>0</v>
      </c>
      <c r="S162" t="str">
        <f t="shared" si="93"/>
        <v>OE</v>
      </c>
      <c r="T162" s="36" t="str">
        <f t="shared" si="94"/>
        <v/>
      </c>
      <c r="U162" s="34" t="str">
        <f t="shared" si="95"/>
        <v/>
      </c>
      <c r="V162" s="85" t="str">
        <f t="shared" si="100"/>
        <v/>
      </c>
      <c r="W162" s="36" t="b">
        <f t="shared" si="96"/>
        <v>0</v>
      </c>
      <c r="X162" s="37">
        <f t="shared" si="97"/>
        <v>0</v>
      </c>
      <c r="Y162" s="46">
        <f t="shared" si="77"/>
        <v>0</v>
      </c>
      <c r="Z162" s="40" t="str">
        <f>IF(B162&lt;&gt;"",Y162+Z161,"")</f>
        <v/>
      </c>
      <c r="AA162" s="59" t="str">
        <f t="shared" si="101"/>
        <v/>
      </c>
      <c r="AB162" s="59" t="str">
        <f t="shared" si="102"/>
        <v/>
      </c>
      <c r="AC162" s="71"/>
      <c r="AD162" s="73"/>
      <c r="AE162" s="73"/>
      <c r="AF162" s="73"/>
      <c r="AG162" s="73"/>
      <c r="AH162" s="73"/>
      <c r="AI162" s="73"/>
      <c r="AJ162" s="73"/>
      <c r="AK162" s="73"/>
      <c r="AL162" s="73"/>
      <c r="AM162" s="73"/>
      <c r="AN162" s="74"/>
      <c r="AO162" s="70"/>
      <c r="AS162"/>
      <c r="AT162"/>
      <c r="AU162"/>
      <c r="AV162"/>
      <c r="AW162"/>
      <c r="AX162"/>
      <c r="AY162" s="6"/>
      <c r="AZ162"/>
      <c r="BA162" s="6"/>
      <c r="BB162"/>
      <c r="BC162"/>
      <c r="BD162"/>
      <c r="BE162"/>
      <c r="BF162"/>
      <c r="BG162"/>
      <c r="BH162"/>
    </row>
    <row r="163" spans="1:60">
      <c r="A163" s="86">
        <v>64</v>
      </c>
      <c r="B163" s="84"/>
      <c r="C163" s="84">
        <f t="shared" si="82"/>
        <v>0</v>
      </c>
      <c r="D163" s="84">
        <f t="shared" si="78"/>
        <v>0</v>
      </c>
      <c r="E163" s="84">
        <f t="shared" si="79"/>
        <v>0</v>
      </c>
      <c r="F163" t="str">
        <f t="shared" si="83"/>
        <v>BR</v>
      </c>
      <c r="G163" s="36" t="str">
        <f t="shared" si="84"/>
        <v/>
      </c>
      <c r="H163" s="34" t="str">
        <f t="shared" si="85"/>
        <v/>
      </c>
      <c r="I163" s="85" t="str">
        <f t="shared" si="98"/>
        <v/>
      </c>
      <c r="K163" s="36" t="str">
        <f t="shared" si="86"/>
        <v/>
      </c>
      <c r="L163" s="37">
        <f t="shared" si="87"/>
        <v>0</v>
      </c>
      <c r="M163" t="str">
        <f t="shared" si="88"/>
        <v>OE</v>
      </c>
      <c r="N163" s="36" t="str">
        <f t="shared" si="89"/>
        <v/>
      </c>
      <c r="O163" s="34" t="str">
        <f t="shared" si="90"/>
        <v/>
      </c>
      <c r="P163" s="85" t="str">
        <f t="shared" si="99"/>
        <v/>
      </c>
      <c r="Q163" s="36" t="b">
        <f t="shared" si="91"/>
        <v>0</v>
      </c>
      <c r="R163" s="37">
        <f t="shared" si="92"/>
        <v>0</v>
      </c>
      <c r="S163" t="str">
        <f t="shared" si="93"/>
        <v>OE</v>
      </c>
      <c r="T163" s="36" t="str">
        <f t="shared" si="94"/>
        <v/>
      </c>
      <c r="U163" s="34" t="str">
        <f t="shared" si="95"/>
        <v/>
      </c>
      <c r="V163" s="85" t="str">
        <f t="shared" si="100"/>
        <v/>
      </c>
      <c r="W163" s="36" t="b">
        <f t="shared" si="96"/>
        <v>0</v>
      </c>
      <c r="X163" s="37">
        <f t="shared" si="97"/>
        <v>0</v>
      </c>
      <c r="Y163" s="46">
        <f t="shared" si="77"/>
        <v>0</v>
      </c>
      <c r="Z163" s="40" t="str">
        <f>IF(B163&lt;&gt;"",Y163+Z162,"")</f>
        <v/>
      </c>
      <c r="AA163" s="59" t="str">
        <f t="shared" si="101"/>
        <v/>
      </c>
      <c r="AB163" s="59" t="str">
        <f t="shared" si="102"/>
        <v/>
      </c>
      <c r="AC163" s="71"/>
      <c r="AD163" s="73"/>
      <c r="AE163" s="73"/>
      <c r="AF163" s="73"/>
      <c r="AG163" s="73"/>
      <c r="AH163" s="73"/>
      <c r="AI163" s="73"/>
      <c r="AJ163" s="73"/>
      <c r="AK163" s="73"/>
      <c r="AL163" s="73"/>
      <c r="AM163" s="73"/>
      <c r="AN163" s="74"/>
      <c r="AO163" s="70"/>
      <c r="AS163"/>
      <c r="AT163"/>
      <c r="AU163"/>
      <c r="AV163"/>
      <c r="AW163"/>
      <c r="AX163"/>
      <c r="AY163" s="6"/>
      <c r="AZ163"/>
      <c r="BA163" s="6"/>
      <c r="BB163"/>
      <c r="BC163"/>
      <c r="BD163"/>
      <c r="BE163"/>
      <c r="BF163"/>
      <c r="BG163"/>
      <c r="BH163"/>
    </row>
    <row r="164" spans="1:60">
      <c r="A164" s="86">
        <v>65</v>
      </c>
      <c r="B164" s="84"/>
      <c r="C164" s="84">
        <f t="shared" si="82"/>
        <v>0</v>
      </c>
      <c r="D164" s="84">
        <f t="shared" si="78"/>
        <v>0</v>
      </c>
      <c r="E164" s="84">
        <f t="shared" si="79"/>
        <v>0</v>
      </c>
      <c r="F164" t="str">
        <f t="shared" si="83"/>
        <v>BR</v>
      </c>
      <c r="G164" s="36" t="str">
        <f t="shared" si="84"/>
        <v/>
      </c>
      <c r="H164" s="34" t="str">
        <f t="shared" si="85"/>
        <v/>
      </c>
      <c r="I164" s="85" t="str">
        <f t="shared" si="98"/>
        <v/>
      </c>
      <c r="K164" s="36" t="str">
        <f t="shared" si="86"/>
        <v/>
      </c>
      <c r="L164" s="37">
        <f t="shared" si="87"/>
        <v>0</v>
      </c>
      <c r="M164" t="str">
        <f t="shared" si="88"/>
        <v>OE</v>
      </c>
      <c r="N164" s="36" t="str">
        <f t="shared" si="89"/>
        <v/>
      </c>
      <c r="O164" s="34" t="str">
        <f t="shared" si="90"/>
        <v/>
      </c>
      <c r="P164" s="85" t="str">
        <f t="shared" si="99"/>
        <v/>
      </c>
      <c r="Q164" s="36" t="b">
        <f t="shared" si="91"/>
        <v>0</v>
      </c>
      <c r="R164" s="37">
        <f t="shared" si="92"/>
        <v>0</v>
      </c>
      <c r="S164" t="str">
        <f t="shared" si="93"/>
        <v>OE</v>
      </c>
      <c r="T164" s="36" t="str">
        <f t="shared" si="94"/>
        <v/>
      </c>
      <c r="U164" s="34" t="str">
        <f t="shared" si="95"/>
        <v/>
      </c>
      <c r="V164" s="85" t="str">
        <f t="shared" si="100"/>
        <v/>
      </c>
      <c r="W164" s="36" t="b">
        <f t="shared" si="96"/>
        <v>0</v>
      </c>
      <c r="X164" s="37">
        <f t="shared" si="97"/>
        <v>0</v>
      </c>
      <c r="Y164" s="46">
        <f t="shared" si="77"/>
        <v>0</v>
      </c>
      <c r="Z164" s="40" t="str">
        <f>IF(B164&lt;&gt;"",Y164+Z163,"")</f>
        <v/>
      </c>
      <c r="AA164" s="59" t="str">
        <f t="shared" si="101"/>
        <v/>
      </c>
      <c r="AB164" s="59" t="str">
        <f t="shared" si="102"/>
        <v/>
      </c>
      <c r="AC164" s="71"/>
      <c r="AD164" s="73"/>
      <c r="AE164" s="73"/>
      <c r="AF164" s="73"/>
      <c r="AG164" s="73"/>
      <c r="AH164" s="73"/>
      <c r="AI164" s="73"/>
      <c r="AJ164" s="73"/>
      <c r="AK164" s="73"/>
      <c r="AL164" s="73"/>
      <c r="AM164" s="73"/>
      <c r="AN164" s="74"/>
      <c r="AO164" s="70"/>
    </row>
    <row r="165" spans="1:60">
      <c r="A165" s="86">
        <v>66</v>
      </c>
      <c r="B165" s="84"/>
      <c r="C165" s="84">
        <f t="shared" si="82"/>
        <v>0</v>
      </c>
      <c r="D165" s="84">
        <f t="shared" si="78"/>
        <v>0</v>
      </c>
      <c r="E165" s="84">
        <f t="shared" si="79"/>
        <v>0</v>
      </c>
      <c r="F165" t="str">
        <f t="shared" si="83"/>
        <v>BR</v>
      </c>
      <c r="G165" s="36" t="str">
        <f t="shared" si="84"/>
        <v/>
      </c>
      <c r="H165" s="34" t="str">
        <f t="shared" si="85"/>
        <v/>
      </c>
      <c r="I165" s="85" t="str">
        <f t="shared" si="98"/>
        <v/>
      </c>
      <c r="K165" s="36" t="str">
        <f t="shared" si="86"/>
        <v/>
      </c>
      <c r="L165" s="37">
        <f t="shared" si="87"/>
        <v>0</v>
      </c>
      <c r="M165" t="str">
        <f t="shared" si="88"/>
        <v>OE</v>
      </c>
      <c r="N165" s="36" t="str">
        <f t="shared" si="89"/>
        <v/>
      </c>
      <c r="O165" s="34" t="str">
        <f t="shared" si="90"/>
        <v/>
      </c>
      <c r="P165" s="85" t="str">
        <f t="shared" si="99"/>
        <v/>
      </c>
      <c r="Q165" s="36" t="b">
        <f t="shared" si="91"/>
        <v>0</v>
      </c>
      <c r="R165" s="37">
        <f t="shared" si="92"/>
        <v>0</v>
      </c>
      <c r="S165" t="str">
        <f t="shared" si="93"/>
        <v>OE</v>
      </c>
      <c r="T165" s="36" t="str">
        <f t="shared" si="94"/>
        <v/>
      </c>
      <c r="U165" s="34" t="str">
        <f t="shared" si="95"/>
        <v/>
      </c>
      <c r="V165" s="85" t="str">
        <f t="shared" si="100"/>
        <v/>
      </c>
      <c r="W165" s="36" t="b">
        <f t="shared" si="96"/>
        <v>0</v>
      </c>
      <c r="X165" s="37">
        <f t="shared" si="97"/>
        <v>0</v>
      </c>
      <c r="Y165" s="46">
        <f t="shared" si="77"/>
        <v>0</v>
      </c>
      <c r="Z165" s="40" t="str">
        <f>IF(B165&lt;&gt;"",Y165+Z164,"")</f>
        <v/>
      </c>
      <c r="AA165" s="59" t="str">
        <f t="shared" si="101"/>
        <v/>
      </c>
      <c r="AB165" s="59" t="str">
        <f t="shared" si="102"/>
        <v/>
      </c>
      <c r="AC165" s="71"/>
      <c r="AD165" s="73"/>
      <c r="AE165" s="73"/>
      <c r="AF165" s="73"/>
      <c r="AG165" s="73"/>
      <c r="AH165" s="73"/>
      <c r="AI165" s="73"/>
      <c r="AJ165" s="73"/>
      <c r="AK165" s="73"/>
      <c r="AL165" s="73"/>
      <c r="AM165" s="73"/>
      <c r="AN165" s="74"/>
      <c r="AO165" s="70"/>
    </row>
    <row r="166" spans="1:60">
      <c r="A166" s="86">
        <v>67</v>
      </c>
      <c r="B166" s="84"/>
      <c r="C166" s="84">
        <f t="shared" si="82"/>
        <v>0</v>
      </c>
      <c r="D166" s="84">
        <f t="shared" si="78"/>
        <v>0</v>
      </c>
      <c r="E166" s="84">
        <f t="shared" si="79"/>
        <v>0</v>
      </c>
      <c r="F166" t="str">
        <f t="shared" si="83"/>
        <v>BR</v>
      </c>
      <c r="G166" s="36" t="str">
        <f t="shared" si="84"/>
        <v/>
      </c>
      <c r="H166" s="34" t="str">
        <f t="shared" si="85"/>
        <v/>
      </c>
      <c r="I166" s="85" t="str">
        <f t="shared" si="98"/>
        <v/>
      </c>
      <c r="K166" s="36" t="str">
        <f t="shared" si="86"/>
        <v/>
      </c>
      <c r="L166" s="37">
        <f t="shared" si="87"/>
        <v>0</v>
      </c>
      <c r="M166" t="str">
        <f t="shared" si="88"/>
        <v>OE</v>
      </c>
      <c r="N166" s="36" t="str">
        <f t="shared" si="89"/>
        <v/>
      </c>
      <c r="O166" s="34" t="str">
        <f t="shared" si="90"/>
        <v/>
      </c>
      <c r="P166" s="85" t="str">
        <f t="shared" si="99"/>
        <v/>
      </c>
      <c r="Q166" s="36" t="b">
        <f t="shared" si="91"/>
        <v>0</v>
      </c>
      <c r="R166" s="37">
        <f t="shared" si="92"/>
        <v>0</v>
      </c>
      <c r="S166" t="str">
        <f t="shared" si="93"/>
        <v>OE</v>
      </c>
      <c r="T166" s="36" t="str">
        <f t="shared" si="94"/>
        <v/>
      </c>
      <c r="U166" s="34" t="str">
        <f t="shared" si="95"/>
        <v/>
      </c>
      <c r="V166" s="85" t="str">
        <f t="shared" si="100"/>
        <v/>
      </c>
      <c r="W166" s="36" t="b">
        <f t="shared" si="96"/>
        <v>0</v>
      </c>
      <c r="X166" s="37">
        <f t="shared" si="97"/>
        <v>0</v>
      </c>
      <c r="Y166" s="46">
        <f t="shared" si="77"/>
        <v>0</v>
      </c>
      <c r="Z166" s="40" t="str">
        <f>IF(B166&lt;&gt;"",Y166+Z165,"")</f>
        <v/>
      </c>
      <c r="AA166" s="59" t="str">
        <f t="shared" si="101"/>
        <v/>
      </c>
      <c r="AB166" s="59" t="str">
        <f t="shared" si="102"/>
        <v/>
      </c>
      <c r="AC166" s="71"/>
      <c r="AD166" s="73"/>
      <c r="AE166" s="73"/>
      <c r="AF166" s="73"/>
      <c r="AG166" s="73"/>
      <c r="AH166" s="73"/>
      <c r="AI166" s="73"/>
      <c r="AJ166" s="73"/>
      <c r="AK166" s="73"/>
      <c r="AL166" s="73"/>
      <c r="AM166" s="73"/>
      <c r="AN166" s="74"/>
      <c r="AO166" s="70"/>
    </row>
    <row r="167" spans="1:60">
      <c r="A167" s="86">
        <v>68</v>
      </c>
      <c r="B167" s="84"/>
      <c r="C167" s="84">
        <f t="shared" si="82"/>
        <v>0</v>
      </c>
      <c r="D167" s="84">
        <f t="shared" si="78"/>
        <v>0</v>
      </c>
      <c r="E167" s="84">
        <f t="shared" si="79"/>
        <v>0</v>
      </c>
      <c r="F167" t="str">
        <f t="shared" si="83"/>
        <v>BR</v>
      </c>
      <c r="G167" s="36" t="str">
        <f t="shared" si="84"/>
        <v/>
      </c>
      <c r="H167" s="34" t="str">
        <f t="shared" si="85"/>
        <v/>
      </c>
      <c r="I167" s="85" t="str">
        <f t="shared" si="98"/>
        <v/>
      </c>
      <c r="K167" s="36" t="str">
        <f t="shared" si="86"/>
        <v/>
      </c>
      <c r="L167" s="37">
        <f t="shared" si="87"/>
        <v>0</v>
      </c>
      <c r="M167" t="str">
        <f t="shared" si="88"/>
        <v>OE</v>
      </c>
      <c r="N167" s="36" t="str">
        <f t="shared" si="89"/>
        <v/>
      </c>
      <c r="O167" s="34" t="str">
        <f t="shared" si="90"/>
        <v/>
      </c>
      <c r="P167" s="85" t="str">
        <f t="shared" si="99"/>
        <v/>
      </c>
      <c r="Q167" s="36" t="b">
        <f t="shared" si="91"/>
        <v>0</v>
      </c>
      <c r="R167" s="37">
        <f t="shared" si="92"/>
        <v>0</v>
      </c>
      <c r="S167" t="str">
        <f t="shared" si="93"/>
        <v>OE</v>
      </c>
      <c r="T167" s="36" t="str">
        <f t="shared" si="94"/>
        <v/>
      </c>
      <c r="U167" s="34" t="str">
        <f t="shared" si="95"/>
        <v/>
      </c>
      <c r="V167" s="85" t="str">
        <f t="shared" si="100"/>
        <v/>
      </c>
      <c r="W167" s="36" t="b">
        <f t="shared" si="96"/>
        <v>0</v>
      </c>
      <c r="X167" s="37">
        <f t="shared" si="97"/>
        <v>0</v>
      </c>
      <c r="Y167" s="46">
        <f t="shared" ref="Y167:Y230" si="103">IF(B167&lt;&gt;"",IF(Z166&gt;=$AR$5,0,IF(Z166&lt;=$AR$6,0,SUM(L167+R167+X167))),0)</f>
        <v>0</v>
      </c>
      <c r="Z167" s="40" t="str">
        <f>IF(B167&lt;&gt;"",Y167+Z166,"")</f>
        <v/>
      </c>
      <c r="AA167" s="59" t="str">
        <f t="shared" si="101"/>
        <v/>
      </c>
      <c r="AB167" s="59" t="str">
        <f t="shared" si="102"/>
        <v/>
      </c>
      <c r="AC167" s="71"/>
      <c r="AD167" s="73"/>
      <c r="AE167" s="73"/>
      <c r="AF167" s="73"/>
      <c r="AG167" s="73"/>
      <c r="AH167" s="73"/>
      <c r="AI167" s="73"/>
      <c r="AJ167" s="73"/>
      <c r="AK167" s="73"/>
      <c r="AL167" s="73"/>
      <c r="AM167" s="73"/>
      <c r="AN167" s="74"/>
      <c r="AO167" s="70"/>
    </row>
    <row r="168" spans="1:60">
      <c r="A168" s="86">
        <v>69</v>
      </c>
      <c r="B168" s="84"/>
      <c r="C168" s="84">
        <f t="shared" si="82"/>
        <v>0</v>
      </c>
      <c r="D168" s="84">
        <f t="shared" ref="D168:D231" si="104">VLOOKUP(B168,$BI$107:$BQ$144,9,0)</f>
        <v>0</v>
      </c>
      <c r="E168" s="84">
        <f t="shared" si="79"/>
        <v>0</v>
      </c>
      <c r="F168" t="str">
        <f t="shared" si="83"/>
        <v>BR</v>
      </c>
      <c r="G168" s="36" t="str">
        <f t="shared" si="84"/>
        <v/>
      </c>
      <c r="H168" s="34" t="str">
        <f t="shared" si="85"/>
        <v/>
      </c>
      <c r="I168" s="85" t="str">
        <f t="shared" si="98"/>
        <v/>
      </c>
      <c r="K168" s="36" t="str">
        <f t="shared" si="86"/>
        <v/>
      </c>
      <c r="L168" s="37">
        <f t="shared" si="87"/>
        <v>0</v>
      </c>
      <c r="M168" t="str">
        <f t="shared" si="88"/>
        <v>OE</v>
      </c>
      <c r="N168" s="36" t="str">
        <f t="shared" si="89"/>
        <v/>
      </c>
      <c r="O168" s="34" t="str">
        <f t="shared" si="90"/>
        <v/>
      </c>
      <c r="P168" s="85" t="str">
        <f t="shared" si="99"/>
        <v/>
      </c>
      <c r="Q168" s="36" t="b">
        <f t="shared" si="91"/>
        <v>0</v>
      </c>
      <c r="R168" s="37">
        <f t="shared" si="92"/>
        <v>0</v>
      </c>
      <c r="S168" t="str">
        <f t="shared" si="93"/>
        <v>OE</v>
      </c>
      <c r="T168" s="36" t="str">
        <f t="shared" si="94"/>
        <v/>
      </c>
      <c r="U168" s="34" t="str">
        <f t="shared" si="95"/>
        <v/>
      </c>
      <c r="V168" s="85" t="str">
        <f t="shared" si="100"/>
        <v/>
      </c>
      <c r="W168" s="36" t="b">
        <f t="shared" si="96"/>
        <v>0</v>
      </c>
      <c r="X168" s="37">
        <f t="shared" si="97"/>
        <v>0</v>
      </c>
      <c r="Y168" s="46">
        <f t="shared" si="103"/>
        <v>0</v>
      </c>
      <c r="Z168" s="40" t="str">
        <f>IF(B168&lt;&gt;"",Y168+Z167,"")</f>
        <v/>
      </c>
      <c r="AA168" s="59" t="str">
        <f t="shared" si="101"/>
        <v/>
      </c>
      <c r="AB168" s="59" t="str">
        <f t="shared" si="102"/>
        <v/>
      </c>
      <c r="AC168" s="71"/>
      <c r="AD168" s="73"/>
      <c r="AE168" s="73"/>
      <c r="AF168" s="73"/>
      <c r="AG168" s="73"/>
      <c r="AH168" s="73"/>
      <c r="AI168" s="73"/>
      <c r="AJ168" s="73"/>
      <c r="AK168" s="73"/>
      <c r="AL168" s="73"/>
      <c r="AM168" s="73"/>
      <c r="AN168" s="74"/>
      <c r="AO168" s="70"/>
    </row>
    <row r="169" spans="1:60">
      <c r="A169" s="86">
        <v>70</v>
      </c>
      <c r="B169" s="84"/>
      <c r="C169" s="84">
        <f t="shared" si="82"/>
        <v>0</v>
      </c>
      <c r="D169" s="84">
        <f t="shared" si="104"/>
        <v>0</v>
      </c>
      <c r="E169" s="84">
        <f t="shared" ref="E169:E232" si="105">VLOOKUP(B169,$BI$107:$BQ$144,7,0)</f>
        <v>0</v>
      </c>
      <c r="F169" t="str">
        <f t="shared" si="83"/>
        <v>BR</v>
      </c>
      <c r="G169" s="36" t="str">
        <f t="shared" si="84"/>
        <v/>
      </c>
      <c r="H169" s="34" t="str">
        <f t="shared" si="85"/>
        <v/>
      </c>
      <c r="I169" s="85" t="str">
        <f t="shared" si="98"/>
        <v/>
      </c>
      <c r="K169" s="36" t="str">
        <f t="shared" si="86"/>
        <v/>
      </c>
      <c r="L169" s="37">
        <f t="shared" si="87"/>
        <v>0</v>
      </c>
      <c r="M169" t="str">
        <f t="shared" si="88"/>
        <v>OE</v>
      </c>
      <c r="N169" s="36" t="str">
        <f t="shared" si="89"/>
        <v/>
      </c>
      <c r="O169" s="34" t="str">
        <f t="shared" si="90"/>
        <v/>
      </c>
      <c r="P169" s="85" t="str">
        <f t="shared" si="99"/>
        <v/>
      </c>
      <c r="Q169" s="36" t="b">
        <f t="shared" si="91"/>
        <v>0</v>
      </c>
      <c r="R169" s="37">
        <f t="shared" si="92"/>
        <v>0</v>
      </c>
      <c r="S169" t="str">
        <f t="shared" si="93"/>
        <v>OE</v>
      </c>
      <c r="T169" s="36" t="str">
        <f t="shared" si="94"/>
        <v/>
      </c>
      <c r="U169" s="34" t="str">
        <f t="shared" si="95"/>
        <v/>
      </c>
      <c r="V169" s="85" t="str">
        <f t="shared" si="100"/>
        <v/>
      </c>
      <c r="W169" s="36" t="b">
        <f t="shared" si="96"/>
        <v>0</v>
      </c>
      <c r="X169" s="37">
        <f t="shared" si="97"/>
        <v>0</v>
      </c>
      <c r="Y169" s="46">
        <f t="shared" si="103"/>
        <v>0</v>
      </c>
      <c r="Z169" s="40" t="str">
        <f>IF(B169&lt;&gt;"",Y169+Z168,"")</f>
        <v/>
      </c>
      <c r="AA169" s="59" t="str">
        <f t="shared" si="101"/>
        <v/>
      </c>
      <c r="AB169" s="59" t="str">
        <f t="shared" si="102"/>
        <v/>
      </c>
      <c r="AC169" s="71"/>
      <c r="AD169" s="73"/>
      <c r="AE169" s="73"/>
      <c r="AF169" s="73"/>
      <c r="AG169" s="73"/>
      <c r="AH169" s="73"/>
      <c r="AI169" s="73"/>
      <c r="AJ169" s="73"/>
      <c r="AK169" s="73"/>
      <c r="AL169" s="73"/>
      <c r="AM169" s="73"/>
      <c r="AN169" s="74"/>
      <c r="AO169" s="70"/>
    </row>
    <row r="170" spans="1:60">
      <c r="A170" s="86">
        <v>71</v>
      </c>
      <c r="B170" s="84"/>
      <c r="C170" s="84">
        <f t="shared" si="82"/>
        <v>0</v>
      </c>
      <c r="D170" s="84">
        <f t="shared" si="104"/>
        <v>0</v>
      </c>
      <c r="E170" s="84">
        <f t="shared" si="105"/>
        <v>0</v>
      </c>
      <c r="F170" t="str">
        <f t="shared" si="83"/>
        <v>BR</v>
      </c>
      <c r="G170" s="36" t="str">
        <f t="shared" si="84"/>
        <v/>
      </c>
      <c r="H170" s="34" t="str">
        <f t="shared" si="85"/>
        <v/>
      </c>
      <c r="I170" s="85" t="str">
        <f t="shared" si="98"/>
        <v/>
      </c>
      <c r="K170" s="36" t="str">
        <f t="shared" si="86"/>
        <v/>
      </c>
      <c r="L170" s="37">
        <f t="shared" si="87"/>
        <v>0</v>
      </c>
      <c r="M170" t="str">
        <f t="shared" si="88"/>
        <v>OE</v>
      </c>
      <c r="N170" s="36" t="str">
        <f t="shared" si="89"/>
        <v/>
      </c>
      <c r="O170" s="34" t="str">
        <f t="shared" si="90"/>
        <v/>
      </c>
      <c r="P170" s="85" t="str">
        <f t="shared" si="99"/>
        <v/>
      </c>
      <c r="Q170" s="36" t="b">
        <f t="shared" si="91"/>
        <v>0</v>
      </c>
      <c r="R170" s="37">
        <f t="shared" si="92"/>
        <v>0</v>
      </c>
      <c r="S170" t="str">
        <f t="shared" si="93"/>
        <v>OE</v>
      </c>
      <c r="T170" s="36" t="str">
        <f t="shared" si="94"/>
        <v/>
      </c>
      <c r="U170" s="34" t="str">
        <f t="shared" si="95"/>
        <v/>
      </c>
      <c r="V170" s="85" t="str">
        <f t="shared" si="100"/>
        <v/>
      </c>
      <c r="W170" s="36" t="b">
        <f t="shared" si="96"/>
        <v>0</v>
      </c>
      <c r="X170" s="37">
        <f t="shared" si="97"/>
        <v>0</v>
      </c>
      <c r="Y170" s="46">
        <f t="shared" si="103"/>
        <v>0</v>
      </c>
      <c r="Z170" s="40" t="str">
        <f>IF(B170&lt;&gt;"",Y170+Z169,"")</f>
        <v/>
      </c>
      <c r="AA170" s="59" t="str">
        <f t="shared" si="101"/>
        <v/>
      </c>
      <c r="AB170" s="59" t="str">
        <f t="shared" si="102"/>
        <v/>
      </c>
      <c r="AC170" s="71"/>
      <c r="AD170" s="73"/>
      <c r="AE170" s="73"/>
      <c r="AF170" s="73"/>
      <c r="AG170" s="73"/>
      <c r="AH170" s="73"/>
      <c r="AI170" s="73"/>
      <c r="AJ170" s="73"/>
      <c r="AK170" s="73"/>
      <c r="AL170" s="73"/>
      <c r="AM170" s="73"/>
      <c r="AN170" s="74"/>
      <c r="AO170" s="70"/>
    </row>
    <row r="171" spans="1:60">
      <c r="A171" s="86">
        <v>72</v>
      </c>
      <c r="B171" s="84"/>
      <c r="C171" s="84">
        <f t="shared" si="82"/>
        <v>0</v>
      </c>
      <c r="D171" s="84">
        <f t="shared" si="104"/>
        <v>0</v>
      </c>
      <c r="E171" s="84">
        <f t="shared" si="105"/>
        <v>0</v>
      </c>
      <c r="F171" t="str">
        <f t="shared" si="83"/>
        <v>BR</v>
      </c>
      <c r="G171" s="36" t="str">
        <f t="shared" si="84"/>
        <v/>
      </c>
      <c r="H171" s="34" t="str">
        <f t="shared" si="85"/>
        <v/>
      </c>
      <c r="I171" s="85" t="str">
        <f t="shared" si="98"/>
        <v/>
      </c>
      <c r="K171" s="36" t="str">
        <f t="shared" si="86"/>
        <v/>
      </c>
      <c r="L171" s="37">
        <f t="shared" si="87"/>
        <v>0</v>
      </c>
      <c r="M171" t="str">
        <f t="shared" si="88"/>
        <v>OE</v>
      </c>
      <c r="N171" s="36" t="str">
        <f t="shared" si="89"/>
        <v/>
      </c>
      <c r="O171" s="34" t="str">
        <f t="shared" si="90"/>
        <v/>
      </c>
      <c r="P171" s="85" t="str">
        <f t="shared" si="99"/>
        <v/>
      </c>
      <c r="Q171" s="36" t="b">
        <f t="shared" si="91"/>
        <v>0</v>
      </c>
      <c r="R171" s="37">
        <f t="shared" si="92"/>
        <v>0</v>
      </c>
      <c r="S171" t="str">
        <f t="shared" si="93"/>
        <v>OE</v>
      </c>
      <c r="T171" s="36" t="str">
        <f t="shared" si="94"/>
        <v/>
      </c>
      <c r="U171" s="34" t="str">
        <f t="shared" si="95"/>
        <v/>
      </c>
      <c r="V171" s="85" t="str">
        <f t="shared" si="100"/>
        <v/>
      </c>
      <c r="W171" s="36" t="b">
        <f t="shared" si="96"/>
        <v>0</v>
      </c>
      <c r="X171" s="37">
        <f t="shared" si="97"/>
        <v>0</v>
      </c>
      <c r="Y171" s="46">
        <f t="shared" si="103"/>
        <v>0</v>
      </c>
      <c r="Z171" s="40" t="str">
        <f>IF(B171&lt;&gt;"",Y171+Z170,"")</f>
        <v/>
      </c>
      <c r="AA171" s="59" t="str">
        <f t="shared" si="101"/>
        <v/>
      </c>
      <c r="AB171" s="59" t="str">
        <f t="shared" si="102"/>
        <v/>
      </c>
      <c r="AC171" s="71"/>
      <c r="AD171" s="73"/>
      <c r="AE171" s="73"/>
      <c r="AF171" s="73"/>
      <c r="AG171" s="73"/>
      <c r="AH171" s="73"/>
      <c r="AI171" s="73"/>
      <c r="AJ171" s="73"/>
      <c r="AK171" s="73"/>
      <c r="AL171" s="73"/>
      <c r="AM171" s="73"/>
      <c r="AN171" s="74"/>
      <c r="AO171" s="70"/>
    </row>
    <row r="172" spans="1:60">
      <c r="A172" s="86">
        <v>73</v>
      </c>
      <c r="B172" s="84"/>
      <c r="C172" s="84">
        <f t="shared" si="82"/>
        <v>0</v>
      </c>
      <c r="D172" s="84">
        <f t="shared" si="104"/>
        <v>0</v>
      </c>
      <c r="E172" s="84">
        <f t="shared" si="105"/>
        <v>0</v>
      </c>
      <c r="F172" t="str">
        <f t="shared" si="83"/>
        <v>BR</v>
      </c>
      <c r="G172" s="36" t="str">
        <f t="shared" si="84"/>
        <v/>
      </c>
      <c r="H172" s="34" t="str">
        <f t="shared" si="85"/>
        <v/>
      </c>
      <c r="I172" s="85" t="str">
        <f t="shared" si="98"/>
        <v/>
      </c>
      <c r="K172" s="36" t="str">
        <f t="shared" si="86"/>
        <v/>
      </c>
      <c r="L172" s="37">
        <f t="shared" si="87"/>
        <v>0</v>
      </c>
      <c r="M172" t="str">
        <f t="shared" si="88"/>
        <v>OE</v>
      </c>
      <c r="N172" s="36" t="str">
        <f t="shared" si="89"/>
        <v/>
      </c>
      <c r="O172" s="34" t="str">
        <f t="shared" si="90"/>
        <v/>
      </c>
      <c r="P172" s="85" t="str">
        <f t="shared" si="99"/>
        <v/>
      </c>
      <c r="Q172" s="36" t="b">
        <f t="shared" si="91"/>
        <v>0</v>
      </c>
      <c r="R172" s="37">
        <f t="shared" si="92"/>
        <v>0</v>
      </c>
      <c r="S172" t="str">
        <f t="shared" si="93"/>
        <v>OE</v>
      </c>
      <c r="T172" s="36" t="str">
        <f t="shared" si="94"/>
        <v/>
      </c>
      <c r="U172" s="34" t="str">
        <f t="shared" si="95"/>
        <v/>
      </c>
      <c r="V172" s="85" t="str">
        <f t="shared" si="100"/>
        <v/>
      </c>
      <c r="W172" s="36" t="b">
        <f t="shared" si="96"/>
        <v>0</v>
      </c>
      <c r="X172" s="37">
        <f t="shared" si="97"/>
        <v>0</v>
      </c>
      <c r="Y172" s="46">
        <f t="shared" si="103"/>
        <v>0</v>
      </c>
      <c r="Z172" s="40" t="str">
        <f>IF(B172&lt;&gt;"",Y172+Z171,"")</f>
        <v/>
      </c>
      <c r="AA172" s="59" t="str">
        <f t="shared" si="101"/>
        <v/>
      </c>
      <c r="AB172" s="59" t="str">
        <f t="shared" si="102"/>
        <v/>
      </c>
      <c r="AC172" s="71"/>
      <c r="AD172" s="73"/>
      <c r="AE172" s="73"/>
      <c r="AF172" s="73"/>
      <c r="AG172" s="73"/>
      <c r="AH172" s="73"/>
      <c r="AI172" s="73"/>
      <c r="AJ172" s="73"/>
      <c r="AK172" s="73"/>
      <c r="AL172" s="73"/>
      <c r="AM172" s="73"/>
      <c r="AN172" s="74"/>
      <c r="AO172" s="70"/>
    </row>
    <row r="173" spans="1:60">
      <c r="A173" s="86">
        <v>74</v>
      </c>
      <c r="B173" s="84"/>
      <c r="C173" s="84">
        <f t="shared" si="82"/>
        <v>0</v>
      </c>
      <c r="D173" s="84">
        <f t="shared" si="104"/>
        <v>0</v>
      </c>
      <c r="E173" s="84">
        <f t="shared" si="105"/>
        <v>0</v>
      </c>
      <c r="F173" t="str">
        <f t="shared" si="83"/>
        <v>BR</v>
      </c>
      <c r="G173" s="36" t="str">
        <f t="shared" si="84"/>
        <v/>
      </c>
      <c r="H173" s="34" t="str">
        <f t="shared" si="85"/>
        <v/>
      </c>
      <c r="I173" s="85" t="str">
        <f t="shared" si="98"/>
        <v/>
      </c>
      <c r="K173" s="36" t="str">
        <f t="shared" si="86"/>
        <v/>
      </c>
      <c r="L173" s="37">
        <f t="shared" si="87"/>
        <v>0</v>
      </c>
      <c r="M173" t="str">
        <f t="shared" si="88"/>
        <v>OE</v>
      </c>
      <c r="N173" s="36" t="str">
        <f t="shared" si="89"/>
        <v/>
      </c>
      <c r="O173" s="34" t="str">
        <f t="shared" si="90"/>
        <v/>
      </c>
      <c r="P173" s="85" t="str">
        <f t="shared" si="99"/>
        <v/>
      </c>
      <c r="Q173" s="36" t="b">
        <f t="shared" si="91"/>
        <v>0</v>
      </c>
      <c r="R173" s="37">
        <f t="shared" si="92"/>
        <v>0</v>
      </c>
      <c r="S173" t="str">
        <f t="shared" si="93"/>
        <v>OE</v>
      </c>
      <c r="T173" s="36" t="str">
        <f t="shared" si="94"/>
        <v/>
      </c>
      <c r="U173" s="34" t="str">
        <f t="shared" si="95"/>
        <v/>
      </c>
      <c r="V173" s="85" t="str">
        <f t="shared" si="100"/>
        <v/>
      </c>
      <c r="W173" s="36" t="b">
        <f t="shared" si="96"/>
        <v>0</v>
      </c>
      <c r="X173" s="37">
        <f t="shared" si="97"/>
        <v>0</v>
      </c>
      <c r="Y173" s="46">
        <f t="shared" si="103"/>
        <v>0</v>
      </c>
      <c r="Z173" s="40" t="str">
        <f>IF(B173&lt;&gt;"",Y173+Z172,"")</f>
        <v/>
      </c>
      <c r="AA173" s="59" t="str">
        <f t="shared" si="101"/>
        <v/>
      </c>
      <c r="AB173" s="59" t="str">
        <f t="shared" si="102"/>
        <v/>
      </c>
      <c r="AC173" s="71"/>
      <c r="AD173" s="73"/>
      <c r="AE173" s="73"/>
      <c r="AF173" s="73"/>
      <c r="AG173" s="73"/>
      <c r="AH173" s="73"/>
      <c r="AI173" s="73"/>
      <c r="AJ173" s="73"/>
      <c r="AK173" s="73"/>
      <c r="AL173" s="73"/>
      <c r="AM173" s="73"/>
      <c r="AN173" s="74"/>
      <c r="AO173" s="70"/>
    </row>
    <row r="174" spans="1:60">
      <c r="A174" s="86">
        <v>75</v>
      </c>
      <c r="B174" s="84"/>
      <c r="C174" s="84">
        <f t="shared" si="82"/>
        <v>0</v>
      </c>
      <c r="D174" s="84">
        <f t="shared" si="104"/>
        <v>0</v>
      </c>
      <c r="E174" s="84">
        <f t="shared" si="105"/>
        <v>0</v>
      </c>
      <c r="F174" t="str">
        <f t="shared" si="83"/>
        <v>BR</v>
      </c>
      <c r="G174" s="36" t="str">
        <f t="shared" si="84"/>
        <v/>
      </c>
      <c r="H174" s="34" t="str">
        <f t="shared" si="85"/>
        <v/>
      </c>
      <c r="I174" s="85" t="str">
        <f t="shared" si="98"/>
        <v/>
      </c>
      <c r="K174" s="36" t="str">
        <f t="shared" si="86"/>
        <v/>
      </c>
      <c r="L174" s="37">
        <f t="shared" si="87"/>
        <v>0</v>
      </c>
      <c r="M174" t="str">
        <f t="shared" si="88"/>
        <v>OE</v>
      </c>
      <c r="N174" s="36" t="str">
        <f t="shared" si="89"/>
        <v/>
      </c>
      <c r="O174" s="34" t="str">
        <f t="shared" si="90"/>
        <v/>
      </c>
      <c r="P174" s="85" t="str">
        <f t="shared" si="99"/>
        <v/>
      </c>
      <c r="Q174" s="36" t="b">
        <f t="shared" si="91"/>
        <v>0</v>
      </c>
      <c r="R174" s="37">
        <f t="shared" si="92"/>
        <v>0</v>
      </c>
      <c r="S174" t="str">
        <f t="shared" si="93"/>
        <v>OE</v>
      </c>
      <c r="T174" s="36" t="str">
        <f t="shared" si="94"/>
        <v/>
      </c>
      <c r="U174" s="34" t="str">
        <f t="shared" si="95"/>
        <v/>
      </c>
      <c r="V174" s="85" t="str">
        <f t="shared" si="100"/>
        <v/>
      </c>
      <c r="W174" s="36" t="b">
        <f t="shared" si="96"/>
        <v>0</v>
      </c>
      <c r="X174" s="37">
        <f t="shared" si="97"/>
        <v>0</v>
      </c>
      <c r="Y174" s="46">
        <f t="shared" si="103"/>
        <v>0</v>
      </c>
      <c r="Z174" s="40" t="str">
        <f>IF(B174&lt;&gt;"",Y174+Z173,"")</f>
        <v/>
      </c>
      <c r="AA174" s="59" t="str">
        <f t="shared" si="101"/>
        <v/>
      </c>
      <c r="AB174" s="59" t="str">
        <f t="shared" si="102"/>
        <v/>
      </c>
      <c r="AC174" s="71"/>
      <c r="AD174" s="73"/>
      <c r="AE174" s="73"/>
      <c r="AF174" s="73"/>
      <c r="AG174" s="73"/>
      <c r="AH174" s="73"/>
      <c r="AI174" s="73"/>
      <c r="AJ174" s="73"/>
      <c r="AK174" s="73"/>
      <c r="AL174" s="73"/>
      <c r="AM174" s="73"/>
      <c r="AN174" s="74"/>
      <c r="AO174" s="70"/>
    </row>
    <row r="175" spans="1:60">
      <c r="A175" s="86">
        <v>76</v>
      </c>
      <c r="B175" s="84"/>
      <c r="C175" s="84">
        <f t="shared" si="82"/>
        <v>0</v>
      </c>
      <c r="D175" s="84">
        <f t="shared" si="104"/>
        <v>0</v>
      </c>
      <c r="E175" s="84">
        <f t="shared" si="105"/>
        <v>0</v>
      </c>
      <c r="F175" t="str">
        <f t="shared" si="83"/>
        <v>BR</v>
      </c>
      <c r="G175" s="36" t="str">
        <f t="shared" si="84"/>
        <v/>
      </c>
      <c r="H175" s="34" t="str">
        <f t="shared" si="85"/>
        <v/>
      </c>
      <c r="I175" s="85" t="str">
        <f t="shared" si="98"/>
        <v/>
      </c>
      <c r="K175" s="36" t="str">
        <f t="shared" si="86"/>
        <v/>
      </c>
      <c r="L175" s="37">
        <f t="shared" si="87"/>
        <v>0</v>
      </c>
      <c r="M175" t="str">
        <f t="shared" si="88"/>
        <v>OE</v>
      </c>
      <c r="N175" s="36" t="str">
        <f t="shared" si="89"/>
        <v/>
      </c>
      <c r="O175" s="34" t="str">
        <f t="shared" si="90"/>
        <v/>
      </c>
      <c r="P175" s="85" t="str">
        <f t="shared" si="99"/>
        <v/>
      </c>
      <c r="Q175" s="36" t="b">
        <f t="shared" si="91"/>
        <v>0</v>
      </c>
      <c r="R175" s="37">
        <f t="shared" si="92"/>
        <v>0</v>
      </c>
      <c r="S175" t="str">
        <f t="shared" si="93"/>
        <v>OE</v>
      </c>
      <c r="T175" s="36" t="str">
        <f t="shared" si="94"/>
        <v/>
      </c>
      <c r="U175" s="34" t="str">
        <f t="shared" si="95"/>
        <v/>
      </c>
      <c r="V175" s="85" t="str">
        <f t="shared" si="100"/>
        <v/>
      </c>
      <c r="W175" s="36" t="b">
        <f t="shared" si="96"/>
        <v>0</v>
      </c>
      <c r="X175" s="37">
        <f t="shared" si="97"/>
        <v>0</v>
      </c>
      <c r="Y175" s="46">
        <f t="shared" si="103"/>
        <v>0</v>
      </c>
      <c r="Z175" s="40" t="str">
        <f>IF(B175&lt;&gt;"",Y175+Z174,"")</f>
        <v/>
      </c>
      <c r="AA175" s="59" t="str">
        <f t="shared" si="101"/>
        <v/>
      </c>
      <c r="AB175" s="59" t="str">
        <f t="shared" si="102"/>
        <v/>
      </c>
      <c r="AC175" s="71"/>
      <c r="AD175" s="73"/>
      <c r="AE175" s="73"/>
      <c r="AF175" s="73"/>
      <c r="AG175" s="73"/>
      <c r="AH175" s="73"/>
      <c r="AI175" s="73"/>
      <c r="AJ175" s="73"/>
      <c r="AK175" s="73"/>
      <c r="AL175" s="73"/>
      <c r="AM175" s="73"/>
      <c r="AN175" s="74"/>
      <c r="AO175" s="70"/>
    </row>
    <row r="176" spans="1:60">
      <c r="A176" s="86">
        <v>77</v>
      </c>
      <c r="B176" s="84"/>
      <c r="C176" s="84">
        <f t="shared" si="82"/>
        <v>0</v>
      </c>
      <c r="D176" s="84">
        <f t="shared" si="104"/>
        <v>0</v>
      </c>
      <c r="E176" s="84">
        <f t="shared" si="105"/>
        <v>0</v>
      </c>
      <c r="F176" t="str">
        <f t="shared" si="83"/>
        <v>BR</v>
      </c>
      <c r="G176" s="36" t="str">
        <f t="shared" si="84"/>
        <v/>
      </c>
      <c r="H176" s="34" t="str">
        <f t="shared" si="85"/>
        <v/>
      </c>
      <c r="I176" s="85" t="str">
        <f t="shared" si="98"/>
        <v/>
      </c>
      <c r="K176" s="36" t="str">
        <f t="shared" si="86"/>
        <v/>
      </c>
      <c r="L176" s="37">
        <f t="shared" si="87"/>
        <v>0</v>
      </c>
      <c r="M176" t="str">
        <f t="shared" si="88"/>
        <v>OE</v>
      </c>
      <c r="N176" s="36" t="str">
        <f t="shared" si="89"/>
        <v/>
      </c>
      <c r="O176" s="34" t="str">
        <f t="shared" si="90"/>
        <v/>
      </c>
      <c r="P176" s="85" t="str">
        <f t="shared" si="99"/>
        <v/>
      </c>
      <c r="Q176" s="36" t="b">
        <f t="shared" si="91"/>
        <v>0</v>
      </c>
      <c r="R176" s="37">
        <f t="shared" si="92"/>
        <v>0</v>
      </c>
      <c r="S176" t="str">
        <f t="shared" si="93"/>
        <v>OE</v>
      </c>
      <c r="T176" s="36" t="str">
        <f t="shared" si="94"/>
        <v/>
      </c>
      <c r="U176" s="34" t="str">
        <f t="shared" si="95"/>
        <v/>
      </c>
      <c r="V176" s="85" t="str">
        <f t="shared" si="100"/>
        <v/>
      </c>
      <c r="W176" s="36" t="b">
        <f t="shared" si="96"/>
        <v>0</v>
      </c>
      <c r="X176" s="37">
        <f t="shared" si="97"/>
        <v>0</v>
      </c>
      <c r="Y176" s="46">
        <f t="shared" si="103"/>
        <v>0</v>
      </c>
      <c r="Z176" s="40" t="str">
        <f>IF(B176&lt;&gt;"",Y176+Z175,"")</f>
        <v/>
      </c>
      <c r="AA176" s="59" t="str">
        <f t="shared" si="101"/>
        <v/>
      </c>
      <c r="AB176" s="59" t="str">
        <f t="shared" si="102"/>
        <v/>
      </c>
      <c r="AC176" s="71"/>
      <c r="AD176" s="73"/>
      <c r="AE176" s="73"/>
      <c r="AF176" s="73"/>
      <c r="AG176" s="73"/>
      <c r="AH176" s="73"/>
      <c r="AI176" s="73"/>
      <c r="AJ176" s="73"/>
      <c r="AK176" s="73"/>
      <c r="AL176" s="73"/>
      <c r="AM176" s="73"/>
      <c r="AN176" s="74"/>
      <c r="AO176" s="70"/>
    </row>
    <row r="177" spans="1:41">
      <c r="A177" s="86">
        <v>78</v>
      </c>
      <c r="B177" s="84"/>
      <c r="C177" s="84">
        <f t="shared" si="82"/>
        <v>0</v>
      </c>
      <c r="D177" s="84">
        <f t="shared" si="104"/>
        <v>0</v>
      </c>
      <c r="E177" s="84">
        <f t="shared" si="105"/>
        <v>0</v>
      </c>
      <c r="F177" t="str">
        <f t="shared" si="83"/>
        <v>BR</v>
      </c>
      <c r="G177" s="36" t="str">
        <f t="shared" si="84"/>
        <v/>
      </c>
      <c r="H177" s="34" t="str">
        <f t="shared" si="85"/>
        <v/>
      </c>
      <c r="I177" s="85" t="str">
        <f t="shared" si="98"/>
        <v/>
      </c>
      <c r="K177" s="36" t="str">
        <f t="shared" si="86"/>
        <v/>
      </c>
      <c r="L177" s="37">
        <f t="shared" si="87"/>
        <v>0</v>
      </c>
      <c r="M177" t="str">
        <f t="shared" si="88"/>
        <v>OE</v>
      </c>
      <c r="N177" s="36" t="str">
        <f t="shared" si="89"/>
        <v/>
      </c>
      <c r="O177" s="34" t="str">
        <f t="shared" si="90"/>
        <v/>
      </c>
      <c r="P177" s="85" t="str">
        <f t="shared" si="99"/>
        <v/>
      </c>
      <c r="Q177" s="36" t="b">
        <f t="shared" si="91"/>
        <v>0</v>
      </c>
      <c r="R177" s="37">
        <f t="shared" si="92"/>
        <v>0</v>
      </c>
      <c r="S177" t="str">
        <f t="shared" si="93"/>
        <v>OE</v>
      </c>
      <c r="T177" s="36" t="str">
        <f t="shared" si="94"/>
        <v/>
      </c>
      <c r="U177" s="34" t="str">
        <f t="shared" si="95"/>
        <v/>
      </c>
      <c r="V177" s="85" t="str">
        <f t="shared" si="100"/>
        <v/>
      </c>
      <c r="W177" s="36" t="b">
        <f t="shared" si="96"/>
        <v>0</v>
      </c>
      <c r="X177" s="37">
        <f t="shared" si="97"/>
        <v>0</v>
      </c>
      <c r="Y177" s="46">
        <f t="shared" si="103"/>
        <v>0</v>
      </c>
      <c r="Z177" s="40" t="str">
        <f>IF(B177&lt;&gt;"",Y177+Z176,"")</f>
        <v/>
      </c>
      <c r="AA177" s="59" t="str">
        <f t="shared" si="101"/>
        <v/>
      </c>
      <c r="AB177" s="59" t="str">
        <f t="shared" si="102"/>
        <v/>
      </c>
      <c r="AC177" s="71"/>
      <c r="AD177" s="73"/>
      <c r="AE177" s="73"/>
      <c r="AF177" s="73"/>
      <c r="AG177" s="73"/>
      <c r="AH177" s="73"/>
      <c r="AI177" s="73"/>
      <c r="AJ177" s="73"/>
      <c r="AK177" s="73"/>
      <c r="AL177" s="73"/>
      <c r="AM177" s="73"/>
      <c r="AN177" s="74"/>
      <c r="AO177" s="70"/>
    </row>
    <row r="178" spans="1:41">
      <c r="A178" s="86">
        <v>79</v>
      </c>
      <c r="B178" s="84"/>
      <c r="C178" s="84">
        <f t="shared" si="82"/>
        <v>0</v>
      </c>
      <c r="D178" s="84">
        <f t="shared" si="104"/>
        <v>0</v>
      </c>
      <c r="E178" s="84">
        <f t="shared" si="105"/>
        <v>0</v>
      </c>
      <c r="F178" t="str">
        <f t="shared" si="83"/>
        <v>BR</v>
      </c>
      <c r="G178" s="36" t="str">
        <f t="shared" si="84"/>
        <v/>
      </c>
      <c r="H178" s="34" t="str">
        <f t="shared" si="85"/>
        <v/>
      </c>
      <c r="I178" s="85" t="str">
        <f t="shared" si="98"/>
        <v/>
      </c>
      <c r="K178" s="36" t="str">
        <f t="shared" si="86"/>
        <v/>
      </c>
      <c r="L178" s="37">
        <f t="shared" si="87"/>
        <v>0</v>
      </c>
      <c r="M178" t="str">
        <f t="shared" si="88"/>
        <v>OE</v>
      </c>
      <c r="N178" s="36" t="str">
        <f t="shared" si="89"/>
        <v/>
      </c>
      <c r="O178" s="34" t="str">
        <f t="shared" si="90"/>
        <v/>
      </c>
      <c r="P178" s="85" t="str">
        <f t="shared" si="99"/>
        <v/>
      </c>
      <c r="Q178" s="36" t="b">
        <f t="shared" si="91"/>
        <v>0</v>
      </c>
      <c r="R178" s="37">
        <f t="shared" si="92"/>
        <v>0</v>
      </c>
      <c r="S178" t="str">
        <f t="shared" si="93"/>
        <v>OE</v>
      </c>
      <c r="T178" s="36" t="str">
        <f t="shared" si="94"/>
        <v/>
      </c>
      <c r="U178" s="34" t="str">
        <f t="shared" si="95"/>
        <v/>
      </c>
      <c r="V178" s="85" t="str">
        <f t="shared" si="100"/>
        <v/>
      </c>
      <c r="W178" s="36" t="b">
        <f t="shared" si="96"/>
        <v>0</v>
      </c>
      <c r="X178" s="37">
        <f t="shared" si="97"/>
        <v>0</v>
      </c>
      <c r="Y178" s="46">
        <f t="shared" si="103"/>
        <v>0</v>
      </c>
      <c r="Z178" s="40" t="str">
        <f>IF(B178&lt;&gt;"",Y178+Z177,"")</f>
        <v/>
      </c>
      <c r="AA178" s="59" t="str">
        <f t="shared" si="101"/>
        <v/>
      </c>
      <c r="AB178" s="59" t="str">
        <f t="shared" si="102"/>
        <v/>
      </c>
      <c r="AC178" s="71"/>
      <c r="AD178" s="73"/>
      <c r="AE178" s="73"/>
      <c r="AF178" s="73"/>
      <c r="AG178" s="73"/>
      <c r="AH178" s="73"/>
      <c r="AI178" s="73"/>
      <c r="AJ178" s="73"/>
      <c r="AK178" s="73"/>
      <c r="AL178" s="73"/>
      <c r="AM178" s="73"/>
      <c r="AN178" s="74"/>
      <c r="AO178" s="70"/>
    </row>
    <row r="179" spans="1:41">
      <c r="A179" s="86">
        <v>80</v>
      </c>
      <c r="B179" s="84"/>
      <c r="C179" s="84">
        <f t="shared" si="82"/>
        <v>0</v>
      </c>
      <c r="D179" s="84">
        <f t="shared" si="104"/>
        <v>0</v>
      </c>
      <c r="E179" s="84">
        <f t="shared" si="105"/>
        <v>0</v>
      </c>
      <c r="F179" t="str">
        <f t="shared" si="83"/>
        <v>BR</v>
      </c>
      <c r="G179" s="36" t="str">
        <f t="shared" si="84"/>
        <v/>
      </c>
      <c r="H179" s="34" t="str">
        <f t="shared" si="85"/>
        <v/>
      </c>
      <c r="I179" s="85" t="str">
        <f t="shared" si="98"/>
        <v/>
      </c>
      <c r="K179" s="36" t="str">
        <f t="shared" si="86"/>
        <v/>
      </c>
      <c r="L179" s="37">
        <f t="shared" si="87"/>
        <v>0</v>
      </c>
      <c r="M179" t="str">
        <f t="shared" si="88"/>
        <v>OE</v>
      </c>
      <c r="N179" s="36" t="str">
        <f t="shared" si="89"/>
        <v/>
      </c>
      <c r="O179" s="34" t="str">
        <f t="shared" si="90"/>
        <v/>
      </c>
      <c r="P179" s="85" t="str">
        <f t="shared" si="99"/>
        <v/>
      </c>
      <c r="Q179" s="36" t="b">
        <f t="shared" si="91"/>
        <v>0</v>
      </c>
      <c r="R179" s="37">
        <f t="shared" si="92"/>
        <v>0</v>
      </c>
      <c r="S179" t="str">
        <f t="shared" si="93"/>
        <v>OE</v>
      </c>
      <c r="T179" s="36" t="str">
        <f t="shared" si="94"/>
        <v/>
      </c>
      <c r="U179" s="34" t="str">
        <f t="shared" si="95"/>
        <v/>
      </c>
      <c r="V179" s="85" t="str">
        <f t="shared" si="100"/>
        <v/>
      </c>
      <c r="W179" s="36" t="b">
        <f t="shared" si="96"/>
        <v>0</v>
      </c>
      <c r="X179" s="37">
        <f t="shared" si="97"/>
        <v>0</v>
      </c>
      <c r="Y179" s="46">
        <f t="shared" si="103"/>
        <v>0</v>
      </c>
      <c r="Z179" s="40" t="str">
        <f>IF(B179&lt;&gt;"",Y179+Z178,"")</f>
        <v/>
      </c>
      <c r="AA179" s="59" t="str">
        <f t="shared" si="101"/>
        <v/>
      </c>
      <c r="AB179" s="59" t="str">
        <f t="shared" si="102"/>
        <v/>
      </c>
      <c r="AC179" s="71"/>
      <c r="AD179" s="73"/>
      <c r="AE179" s="73"/>
      <c r="AF179" s="73"/>
      <c r="AG179" s="73"/>
      <c r="AH179" s="73"/>
      <c r="AI179" s="73"/>
      <c r="AJ179" s="73"/>
      <c r="AK179" s="73"/>
      <c r="AL179" s="73"/>
      <c r="AM179" s="73"/>
      <c r="AN179" s="74"/>
      <c r="AO179" s="70"/>
    </row>
    <row r="180" spans="1:41">
      <c r="A180" s="86">
        <v>81</v>
      </c>
      <c r="B180" s="84"/>
      <c r="C180" s="84">
        <f t="shared" si="82"/>
        <v>0</v>
      </c>
      <c r="D180" s="84">
        <f t="shared" si="104"/>
        <v>0</v>
      </c>
      <c r="E180" s="84">
        <f t="shared" si="105"/>
        <v>0</v>
      </c>
      <c r="F180" t="str">
        <f t="shared" si="83"/>
        <v>BR</v>
      </c>
      <c r="G180" s="36" t="str">
        <f t="shared" si="84"/>
        <v/>
      </c>
      <c r="H180" s="34" t="str">
        <f t="shared" si="85"/>
        <v/>
      </c>
      <c r="I180" s="85" t="str">
        <f t="shared" si="98"/>
        <v/>
      </c>
      <c r="K180" s="36" t="str">
        <f t="shared" si="86"/>
        <v/>
      </c>
      <c r="L180" s="37">
        <f t="shared" si="87"/>
        <v>0</v>
      </c>
      <c r="M180" t="str">
        <f t="shared" si="88"/>
        <v>OE</v>
      </c>
      <c r="N180" s="36" t="str">
        <f t="shared" si="89"/>
        <v/>
      </c>
      <c r="O180" s="34" t="str">
        <f t="shared" si="90"/>
        <v/>
      </c>
      <c r="P180" s="85" t="str">
        <f t="shared" si="99"/>
        <v/>
      </c>
      <c r="Q180" s="36" t="b">
        <f t="shared" si="91"/>
        <v>0</v>
      </c>
      <c r="R180" s="37">
        <f t="shared" si="92"/>
        <v>0</v>
      </c>
      <c r="S180" t="str">
        <f t="shared" si="93"/>
        <v>OE</v>
      </c>
      <c r="T180" s="36" t="str">
        <f t="shared" si="94"/>
        <v/>
      </c>
      <c r="U180" s="34" t="str">
        <f t="shared" si="95"/>
        <v/>
      </c>
      <c r="V180" s="85" t="str">
        <f t="shared" si="100"/>
        <v/>
      </c>
      <c r="W180" s="36" t="b">
        <f t="shared" si="96"/>
        <v>0</v>
      </c>
      <c r="X180" s="37">
        <f t="shared" si="97"/>
        <v>0</v>
      </c>
      <c r="Y180" s="46">
        <f t="shared" si="103"/>
        <v>0</v>
      </c>
      <c r="Z180" s="40" t="str">
        <f>IF(B180&lt;&gt;"",Y180+Z179,"")</f>
        <v/>
      </c>
      <c r="AA180" s="59" t="str">
        <f t="shared" si="101"/>
        <v/>
      </c>
      <c r="AB180" s="59" t="str">
        <f t="shared" si="102"/>
        <v/>
      </c>
      <c r="AC180" s="71"/>
      <c r="AD180" s="73"/>
      <c r="AE180" s="73"/>
      <c r="AF180" s="73"/>
      <c r="AG180" s="73"/>
      <c r="AH180" s="73"/>
      <c r="AI180" s="73"/>
      <c r="AJ180" s="73"/>
      <c r="AK180" s="73"/>
      <c r="AL180" s="73"/>
      <c r="AM180" s="73"/>
      <c r="AN180" s="74"/>
      <c r="AO180" s="70"/>
    </row>
    <row r="181" spans="1:41">
      <c r="A181" s="86">
        <v>82</v>
      </c>
      <c r="B181" s="84"/>
      <c r="C181" s="84">
        <f t="shared" si="82"/>
        <v>0</v>
      </c>
      <c r="D181" s="84">
        <f t="shared" si="104"/>
        <v>0</v>
      </c>
      <c r="E181" s="84">
        <f t="shared" si="105"/>
        <v>0</v>
      </c>
      <c r="F181" t="str">
        <f t="shared" si="83"/>
        <v>BR</v>
      </c>
      <c r="G181" s="36" t="str">
        <f t="shared" si="84"/>
        <v/>
      </c>
      <c r="H181" s="34" t="str">
        <f t="shared" si="85"/>
        <v/>
      </c>
      <c r="I181" s="85" t="str">
        <f t="shared" si="98"/>
        <v/>
      </c>
      <c r="K181" s="36" t="str">
        <f t="shared" si="86"/>
        <v/>
      </c>
      <c r="L181" s="37">
        <f t="shared" si="87"/>
        <v>0</v>
      </c>
      <c r="M181" t="str">
        <f t="shared" si="88"/>
        <v>OE</v>
      </c>
      <c r="N181" s="36" t="str">
        <f t="shared" si="89"/>
        <v/>
      </c>
      <c r="O181" s="34" t="str">
        <f t="shared" si="90"/>
        <v/>
      </c>
      <c r="P181" s="85" t="str">
        <f t="shared" si="99"/>
        <v/>
      </c>
      <c r="Q181" s="36" t="b">
        <f t="shared" si="91"/>
        <v>0</v>
      </c>
      <c r="R181" s="37">
        <f t="shared" si="92"/>
        <v>0</v>
      </c>
      <c r="S181" t="str">
        <f t="shared" si="93"/>
        <v>OE</v>
      </c>
      <c r="T181" s="36" t="str">
        <f t="shared" si="94"/>
        <v/>
      </c>
      <c r="U181" s="34" t="str">
        <f t="shared" si="95"/>
        <v/>
      </c>
      <c r="V181" s="85" t="str">
        <f t="shared" si="100"/>
        <v/>
      </c>
      <c r="W181" s="36" t="b">
        <f t="shared" si="96"/>
        <v>0</v>
      </c>
      <c r="X181" s="37">
        <f t="shared" si="97"/>
        <v>0</v>
      </c>
      <c r="Y181" s="46">
        <f t="shared" si="103"/>
        <v>0</v>
      </c>
      <c r="Z181" s="40" t="str">
        <f>IF(B181&lt;&gt;"",Y181+Z180,"")</f>
        <v/>
      </c>
      <c r="AA181" s="59" t="str">
        <f t="shared" si="101"/>
        <v/>
      </c>
      <c r="AB181" s="59" t="str">
        <f t="shared" si="102"/>
        <v/>
      </c>
      <c r="AC181" s="71"/>
      <c r="AD181" s="73"/>
      <c r="AE181" s="73"/>
      <c r="AF181" s="73"/>
      <c r="AG181" s="73"/>
      <c r="AH181" s="73"/>
      <c r="AI181" s="73"/>
      <c r="AJ181" s="73"/>
      <c r="AK181" s="73"/>
      <c r="AL181" s="73"/>
      <c r="AM181" s="73"/>
      <c r="AN181" s="74"/>
      <c r="AO181" s="70"/>
    </row>
    <row r="182" spans="1:41">
      <c r="A182" s="86">
        <v>83</v>
      </c>
      <c r="B182" s="84"/>
      <c r="C182" s="84">
        <f t="shared" si="82"/>
        <v>0</v>
      </c>
      <c r="D182" s="84">
        <f t="shared" si="104"/>
        <v>0</v>
      </c>
      <c r="E182" s="84">
        <f t="shared" si="105"/>
        <v>0</v>
      </c>
      <c r="F182" t="str">
        <f t="shared" si="83"/>
        <v>BR</v>
      </c>
      <c r="G182" s="36" t="str">
        <f t="shared" si="84"/>
        <v/>
      </c>
      <c r="H182" s="34" t="str">
        <f t="shared" si="85"/>
        <v/>
      </c>
      <c r="I182" s="85" t="str">
        <f t="shared" si="98"/>
        <v/>
      </c>
      <c r="K182" s="36" t="str">
        <f t="shared" si="86"/>
        <v/>
      </c>
      <c r="L182" s="37">
        <f t="shared" si="87"/>
        <v>0</v>
      </c>
      <c r="M182" t="str">
        <f t="shared" si="88"/>
        <v>OE</v>
      </c>
      <c r="N182" s="36" t="str">
        <f t="shared" si="89"/>
        <v/>
      </c>
      <c r="O182" s="34" t="str">
        <f t="shared" si="90"/>
        <v/>
      </c>
      <c r="P182" s="85" t="str">
        <f t="shared" si="99"/>
        <v/>
      </c>
      <c r="Q182" s="36" t="b">
        <f t="shared" si="91"/>
        <v>0</v>
      </c>
      <c r="R182" s="37">
        <f t="shared" si="92"/>
        <v>0</v>
      </c>
      <c r="S182" t="str">
        <f t="shared" si="93"/>
        <v>OE</v>
      </c>
      <c r="T182" s="36" t="str">
        <f t="shared" si="94"/>
        <v/>
      </c>
      <c r="U182" s="34" t="str">
        <f t="shared" si="95"/>
        <v/>
      </c>
      <c r="V182" s="85" t="str">
        <f t="shared" si="100"/>
        <v/>
      </c>
      <c r="W182" s="36" t="b">
        <f t="shared" si="96"/>
        <v>0</v>
      </c>
      <c r="X182" s="37">
        <f t="shared" si="97"/>
        <v>0</v>
      </c>
      <c r="Y182" s="46">
        <f t="shared" si="103"/>
        <v>0</v>
      </c>
      <c r="Z182" s="40" t="str">
        <f>IF(B182&lt;&gt;"",Y182+Z181,"")</f>
        <v/>
      </c>
      <c r="AA182" s="59" t="str">
        <f t="shared" si="101"/>
        <v/>
      </c>
      <c r="AB182" s="59" t="str">
        <f t="shared" si="102"/>
        <v/>
      </c>
      <c r="AC182" s="71"/>
      <c r="AD182" s="73"/>
      <c r="AE182" s="73"/>
      <c r="AF182" s="73"/>
      <c r="AG182" s="73"/>
      <c r="AH182" s="73"/>
      <c r="AI182" s="73"/>
      <c r="AJ182" s="73"/>
      <c r="AK182" s="73"/>
      <c r="AL182" s="73"/>
      <c r="AM182" s="73"/>
      <c r="AN182" s="74"/>
      <c r="AO182" s="70"/>
    </row>
    <row r="183" spans="1:41">
      <c r="A183" s="86">
        <v>84</v>
      </c>
      <c r="B183" s="84"/>
      <c r="C183" s="84">
        <f t="shared" si="82"/>
        <v>0</v>
      </c>
      <c r="D183" s="84">
        <f t="shared" si="104"/>
        <v>0</v>
      </c>
      <c r="E183" s="84">
        <f t="shared" si="105"/>
        <v>0</v>
      </c>
      <c r="F183" t="str">
        <f t="shared" si="83"/>
        <v>BR</v>
      </c>
      <c r="G183" s="36" t="str">
        <f t="shared" si="84"/>
        <v/>
      </c>
      <c r="H183" s="34" t="str">
        <f t="shared" si="85"/>
        <v/>
      </c>
      <c r="I183" s="85" t="str">
        <f t="shared" si="98"/>
        <v/>
      </c>
      <c r="K183" s="36" t="str">
        <f t="shared" si="86"/>
        <v/>
      </c>
      <c r="L183" s="37">
        <f t="shared" si="87"/>
        <v>0</v>
      </c>
      <c r="M183" t="str">
        <f t="shared" si="88"/>
        <v>OE</v>
      </c>
      <c r="N183" s="36" t="str">
        <f t="shared" si="89"/>
        <v/>
      </c>
      <c r="O183" s="34" t="str">
        <f t="shared" si="90"/>
        <v/>
      </c>
      <c r="P183" s="85" t="str">
        <f t="shared" si="99"/>
        <v/>
      </c>
      <c r="Q183" s="36" t="b">
        <f t="shared" si="91"/>
        <v>0</v>
      </c>
      <c r="R183" s="37">
        <f t="shared" si="92"/>
        <v>0</v>
      </c>
      <c r="S183" t="str">
        <f t="shared" si="93"/>
        <v>OE</v>
      </c>
      <c r="T183" s="36" t="str">
        <f t="shared" si="94"/>
        <v/>
      </c>
      <c r="U183" s="34" t="str">
        <f t="shared" si="95"/>
        <v/>
      </c>
      <c r="V183" s="85" t="str">
        <f t="shared" si="100"/>
        <v/>
      </c>
      <c r="W183" s="36" t="b">
        <f t="shared" si="96"/>
        <v>0</v>
      </c>
      <c r="X183" s="37">
        <f t="shared" si="97"/>
        <v>0</v>
      </c>
      <c r="Y183" s="46">
        <f t="shared" si="103"/>
        <v>0</v>
      </c>
      <c r="Z183" s="40" t="str">
        <f>IF(B183&lt;&gt;"",Y183+Z182,"")</f>
        <v/>
      </c>
      <c r="AA183" s="59" t="str">
        <f t="shared" si="101"/>
        <v/>
      </c>
      <c r="AB183" s="59" t="str">
        <f t="shared" si="102"/>
        <v/>
      </c>
      <c r="AC183" s="71"/>
      <c r="AD183" s="73"/>
      <c r="AE183" s="73"/>
      <c r="AF183" s="73"/>
      <c r="AG183" s="73"/>
      <c r="AH183" s="73"/>
      <c r="AI183" s="73"/>
      <c r="AJ183" s="73"/>
      <c r="AK183" s="73"/>
      <c r="AL183" s="73"/>
      <c r="AM183" s="73"/>
      <c r="AN183" s="74"/>
      <c r="AO183" s="70"/>
    </row>
    <row r="184" spans="1:41">
      <c r="A184" s="86">
        <v>85</v>
      </c>
      <c r="B184" s="84"/>
      <c r="C184" s="84">
        <f t="shared" si="82"/>
        <v>0</v>
      </c>
      <c r="D184" s="84">
        <f t="shared" si="104"/>
        <v>0</v>
      </c>
      <c r="E184" s="84">
        <f t="shared" si="105"/>
        <v>0</v>
      </c>
      <c r="F184" t="str">
        <f t="shared" si="83"/>
        <v>BR</v>
      </c>
      <c r="G184" s="36" t="str">
        <f t="shared" si="84"/>
        <v/>
      </c>
      <c r="H184" s="34" t="str">
        <f t="shared" si="85"/>
        <v/>
      </c>
      <c r="I184" s="85" t="str">
        <f t="shared" si="98"/>
        <v/>
      </c>
      <c r="K184" s="36" t="str">
        <f t="shared" si="86"/>
        <v/>
      </c>
      <c r="L184" s="37">
        <f t="shared" si="87"/>
        <v>0</v>
      </c>
      <c r="M184" t="str">
        <f t="shared" si="88"/>
        <v>OE</v>
      </c>
      <c r="N184" s="36" t="str">
        <f t="shared" si="89"/>
        <v/>
      </c>
      <c r="O184" s="34" t="str">
        <f t="shared" si="90"/>
        <v/>
      </c>
      <c r="P184" s="85" t="str">
        <f t="shared" si="99"/>
        <v/>
      </c>
      <c r="Q184" s="36" t="b">
        <f t="shared" si="91"/>
        <v>0</v>
      </c>
      <c r="R184" s="37">
        <f t="shared" si="92"/>
        <v>0</v>
      </c>
      <c r="S184" t="str">
        <f t="shared" si="93"/>
        <v>OE</v>
      </c>
      <c r="T184" s="36" t="str">
        <f t="shared" si="94"/>
        <v/>
      </c>
      <c r="U184" s="34" t="str">
        <f t="shared" si="95"/>
        <v/>
      </c>
      <c r="V184" s="85" t="str">
        <f t="shared" si="100"/>
        <v/>
      </c>
      <c r="W184" s="36" t="b">
        <f t="shared" si="96"/>
        <v>0</v>
      </c>
      <c r="X184" s="37">
        <f t="shared" si="97"/>
        <v>0</v>
      </c>
      <c r="Y184" s="46">
        <f t="shared" si="103"/>
        <v>0</v>
      </c>
      <c r="Z184" s="40" t="str">
        <f>IF(B184&lt;&gt;"",Y184+Z183,"")</f>
        <v/>
      </c>
      <c r="AA184" s="59" t="str">
        <f t="shared" si="101"/>
        <v/>
      </c>
      <c r="AB184" s="59" t="str">
        <f t="shared" si="102"/>
        <v/>
      </c>
      <c r="AC184" s="71"/>
      <c r="AD184" s="73"/>
      <c r="AE184" s="73"/>
      <c r="AF184" s="73"/>
      <c r="AG184" s="73"/>
      <c r="AH184" s="73"/>
      <c r="AI184" s="73"/>
      <c r="AJ184" s="73"/>
      <c r="AK184" s="73"/>
      <c r="AL184" s="73"/>
      <c r="AM184" s="73"/>
      <c r="AN184" s="74"/>
      <c r="AO184" s="70"/>
    </row>
    <row r="185" spans="1:41">
      <c r="A185" s="86">
        <v>86</v>
      </c>
      <c r="B185" s="84"/>
      <c r="C185" s="84">
        <f t="shared" si="82"/>
        <v>0</v>
      </c>
      <c r="D185" s="84">
        <f t="shared" si="104"/>
        <v>0</v>
      </c>
      <c r="E185" s="84">
        <f t="shared" si="105"/>
        <v>0</v>
      </c>
      <c r="F185" t="str">
        <f t="shared" si="83"/>
        <v>BR</v>
      </c>
      <c r="G185" s="36" t="str">
        <f t="shared" si="84"/>
        <v/>
      </c>
      <c r="H185" s="34" t="str">
        <f t="shared" si="85"/>
        <v/>
      </c>
      <c r="I185" s="85" t="str">
        <f t="shared" si="98"/>
        <v/>
      </c>
      <c r="K185" s="36" t="str">
        <f t="shared" si="86"/>
        <v/>
      </c>
      <c r="L185" s="37">
        <f t="shared" si="87"/>
        <v>0</v>
      </c>
      <c r="M185" t="str">
        <f t="shared" si="88"/>
        <v>OE</v>
      </c>
      <c r="N185" s="36" t="str">
        <f t="shared" si="89"/>
        <v/>
      </c>
      <c r="O185" s="34" t="str">
        <f t="shared" si="90"/>
        <v/>
      </c>
      <c r="P185" s="85" t="str">
        <f t="shared" si="99"/>
        <v/>
      </c>
      <c r="Q185" s="36" t="b">
        <f t="shared" si="91"/>
        <v>0</v>
      </c>
      <c r="R185" s="37">
        <f t="shared" si="92"/>
        <v>0</v>
      </c>
      <c r="S185" t="str">
        <f t="shared" si="93"/>
        <v>OE</v>
      </c>
      <c r="T185" s="36" t="str">
        <f t="shared" si="94"/>
        <v/>
      </c>
      <c r="U185" s="34" t="str">
        <f t="shared" si="95"/>
        <v/>
      </c>
      <c r="V185" s="85" t="str">
        <f t="shared" si="100"/>
        <v/>
      </c>
      <c r="W185" s="36" t="b">
        <f t="shared" si="96"/>
        <v>0</v>
      </c>
      <c r="X185" s="37">
        <f t="shared" si="97"/>
        <v>0</v>
      </c>
      <c r="Y185" s="46">
        <f t="shared" si="103"/>
        <v>0</v>
      </c>
      <c r="Z185" s="40" t="str">
        <f>IF(B185&lt;&gt;"",Y185+Z184,"")</f>
        <v/>
      </c>
      <c r="AA185" s="59" t="str">
        <f t="shared" si="101"/>
        <v/>
      </c>
      <c r="AB185" s="59" t="str">
        <f t="shared" si="102"/>
        <v/>
      </c>
      <c r="AC185" s="71"/>
      <c r="AD185" s="73"/>
      <c r="AE185" s="73"/>
      <c r="AF185" s="73"/>
      <c r="AG185" s="73"/>
      <c r="AH185" s="73"/>
      <c r="AI185" s="73"/>
      <c r="AJ185" s="73"/>
      <c r="AK185" s="73"/>
      <c r="AL185" s="73"/>
      <c r="AM185" s="73"/>
      <c r="AN185" s="74"/>
      <c r="AO185" s="70"/>
    </row>
    <row r="186" spans="1:41">
      <c r="A186" s="86">
        <v>87</v>
      </c>
      <c r="B186" s="84"/>
      <c r="C186" s="84">
        <f t="shared" si="82"/>
        <v>0</v>
      </c>
      <c r="D186" s="84">
        <f t="shared" si="104"/>
        <v>0</v>
      </c>
      <c r="E186" s="84">
        <f t="shared" si="105"/>
        <v>0</v>
      </c>
      <c r="F186" t="str">
        <f t="shared" si="83"/>
        <v>BR</v>
      </c>
      <c r="G186" s="36" t="str">
        <f t="shared" si="84"/>
        <v/>
      </c>
      <c r="H186" s="34" t="str">
        <f t="shared" si="85"/>
        <v/>
      </c>
      <c r="I186" s="85" t="str">
        <f t="shared" si="98"/>
        <v/>
      </c>
      <c r="K186" s="36" t="str">
        <f t="shared" si="86"/>
        <v/>
      </c>
      <c r="L186" s="37">
        <f t="shared" si="87"/>
        <v>0</v>
      </c>
      <c r="M186" t="str">
        <f t="shared" si="88"/>
        <v>OE</v>
      </c>
      <c r="N186" s="36" t="str">
        <f t="shared" si="89"/>
        <v/>
      </c>
      <c r="O186" s="34" t="str">
        <f t="shared" si="90"/>
        <v/>
      </c>
      <c r="P186" s="85" t="str">
        <f t="shared" si="99"/>
        <v/>
      </c>
      <c r="Q186" s="36" t="b">
        <f t="shared" si="91"/>
        <v>0</v>
      </c>
      <c r="R186" s="37">
        <f t="shared" si="92"/>
        <v>0</v>
      </c>
      <c r="S186" t="str">
        <f t="shared" si="93"/>
        <v>OE</v>
      </c>
      <c r="T186" s="36" t="str">
        <f t="shared" si="94"/>
        <v/>
      </c>
      <c r="U186" s="34" t="str">
        <f t="shared" si="95"/>
        <v/>
      </c>
      <c r="V186" s="85" t="str">
        <f t="shared" si="100"/>
        <v/>
      </c>
      <c r="W186" s="36" t="b">
        <f t="shared" si="96"/>
        <v>0</v>
      </c>
      <c r="X186" s="37">
        <f t="shared" si="97"/>
        <v>0</v>
      </c>
      <c r="Y186" s="46">
        <f t="shared" si="103"/>
        <v>0</v>
      </c>
      <c r="Z186" s="40" t="str">
        <f>IF(B186&lt;&gt;"",Y186+Z185,"")</f>
        <v/>
      </c>
      <c r="AA186" s="59" t="str">
        <f t="shared" si="101"/>
        <v/>
      </c>
      <c r="AB186" s="59" t="str">
        <f t="shared" si="102"/>
        <v/>
      </c>
      <c r="AC186" s="71"/>
      <c r="AD186" s="73"/>
      <c r="AE186" s="73"/>
      <c r="AF186" s="73"/>
      <c r="AG186" s="73"/>
      <c r="AH186" s="73"/>
      <c r="AI186" s="73"/>
      <c r="AJ186" s="73"/>
      <c r="AK186" s="73"/>
      <c r="AL186" s="73"/>
      <c r="AM186" s="73"/>
      <c r="AN186" s="74"/>
      <c r="AO186" s="70"/>
    </row>
    <row r="187" spans="1:41">
      <c r="A187" s="86">
        <v>88</v>
      </c>
      <c r="B187" s="84"/>
      <c r="C187" s="84">
        <f t="shared" ref="C187:C250" si="106">VLOOKUP(B187,$BI$107:$BQ$144,8,0)</f>
        <v>0</v>
      </c>
      <c r="D187" s="84">
        <f t="shared" si="104"/>
        <v>0</v>
      </c>
      <c r="E187" s="84">
        <f t="shared" si="105"/>
        <v>0</v>
      </c>
      <c r="F187" t="str">
        <f t="shared" si="83"/>
        <v>BR</v>
      </c>
      <c r="G187" s="36" t="str">
        <f t="shared" si="84"/>
        <v/>
      </c>
      <c r="H187" s="34" t="str">
        <f t="shared" si="85"/>
        <v/>
      </c>
      <c r="I187" s="85" t="str">
        <f t="shared" si="98"/>
        <v/>
      </c>
      <c r="K187" s="36" t="str">
        <f t="shared" si="86"/>
        <v/>
      </c>
      <c r="L187" s="37">
        <f t="shared" si="87"/>
        <v>0</v>
      </c>
      <c r="M187" t="str">
        <f t="shared" si="88"/>
        <v>OE</v>
      </c>
      <c r="N187" s="36" t="str">
        <f t="shared" si="89"/>
        <v/>
      </c>
      <c r="O187" s="34" t="str">
        <f t="shared" si="90"/>
        <v/>
      </c>
      <c r="P187" s="85" t="str">
        <f t="shared" si="99"/>
        <v/>
      </c>
      <c r="Q187" s="36" t="b">
        <f t="shared" si="91"/>
        <v>0</v>
      </c>
      <c r="R187" s="37">
        <f t="shared" si="92"/>
        <v>0</v>
      </c>
      <c r="S187" t="str">
        <f t="shared" si="93"/>
        <v>OE</v>
      </c>
      <c r="T187" s="36" t="str">
        <f t="shared" si="94"/>
        <v/>
      </c>
      <c r="U187" s="34" t="str">
        <f t="shared" si="95"/>
        <v/>
      </c>
      <c r="V187" s="85" t="str">
        <f t="shared" si="100"/>
        <v/>
      </c>
      <c r="W187" s="36" t="b">
        <f t="shared" si="96"/>
        <v>0</v>
      </c>
      <c r="X187" s="37">
        <f t="shared" si="97"/>
        <v>0</v>
      </c>
      <c r="Y187" s="46">
        <f t="shared" si="103"/>
        <v>0</v>
      </c>
      <c r="Z187" s="40" t="str">
        <f>IF(B187&lt;&gt;"",Y187+Z186,"")</f>
        <v/>
      </c>
      <c r="AA187" s="59" t="str">
        <f t="shared" si="101"/>
        <v/>
      </c>
      <c r="AB187" s="59" t="str">
        <f t="shared" si="102"/>
        <v/>
      </c>
      <c r="AC187" s="71"/>
      <c r="AD187" s="73"/>
      <c r="AE187" s="73"/>
      <c r="AF187" s="73"/>
      <c r="AG187" s="73"/>
      <c r="AH187" s="73"/>
      <c r="AI187" s="73"/>
      <c r="AJ187" s="73"/>
      <c r="AK187" s="73"/>
      <c r="AL187" s="73"/>
      <c r="AM187" s="73"/>
      <c r="AN187" s="74"/>
      <c r="AO187" s="70"/>
    </row>
    <row r="188" spans="1:41">
      <c r="A188" s="86">
        <v>89</v>
      </c>
      <c r="B188" s="84"/>
      <c r="C188" s="84">
        <f t="shared" si="106"/>
        <v>0</v>
      </c>
      <c r="D188" s="84">
        <f t="shared" si="104"/>
        <v>0</v>
      </c>
      <c r="E188" s="84">
        <f t="shared" si="105"/>
        <v>0</v>
      </c>
      <c r="F188" t="str">
        <f t="shared" si="83"/>
        <v>BR</v>
      </c>
      <c r="G188" s="36" t="str">
        <f t="shared" si="84"/>
        <v/>
      </c>
      <c r="H188" s="34" t="str">
        <f t="shared" si="85"/>
        <v/>
      </c>
      <c r="I188" s="85" t="str">
        <f t="shared" si="98"/>
        <v/>
      </c>
      <c r="K188" s="36" t="str">
        <f t="shared" si="86"/>
        <v/>
      </c>
      <c r="L188" s="37">
        <f t="shared" si="87"/>
        <v>0</v>
      </c>
      <c r="M188" t="str">
        <f t="shared" si="88"/>
        <v>OE</v>
      </c>
      <c r="N188" s="36" t="str">
        <f t="shared" si="89"/>
        <v/>
      </c>
      <c r="O188" s="34" t="str">
        <f t="shared" si="90"/>
        <v/>
      </c>
      <c r="P188" s="85" t="str">
        <f t="shared" si="99"/>
        <v/>
      </c>
      <c r="Q188" s="36" t="b">
        <f t="shared" si="91"/>
        <v>0</v>
      </c>
      <c r="R188" s="37">
        <f t="shared" si="92"/>
        <v>0</v>
      </c>
      <c r="S188" t="str">
        <f t="shared" si="93"/>
        <v>OE</v>
      </c>
      <c r="T188" s="36" t="str">
        <f t="shared" si="94"/>
        <v/>
      </c>
      <c r="U188" s="34" t="str">
        <f t="shared" si="95"/>
        <v/>
      </c>
      <c r="V188" s="85" t="str">
        <f t="shared" si="100"/>
        <v/>
      </c>
      <c r="W188" s="36" t="b">
        <f t="shared" si="96"/>
        <v>0</v>
      </c>
      <c r="X188" s="37">
        <f t="shared" si="97"/>
        <v>0</v>
      </c>
      <c r="Y188" s="46">
        <f t="shared" si="103"/>
        <v>0</v>
      </c>
      <c r="Z188" s="40" t="str">
        <f>IF(B188&lt;&gt;"",Y188+Z187,"")</f>
        <v/>
      </c>
      <c r="AA188" s="59" t="str">
        <f t="shared" si="101"/>
        <v/>
      </c>
      <c r="AB188" s="59" t="str">
        <f t="shared" si="102"/>
        <v/>
      </c>
      <c r="AC188" s="71"/>
      <c r="AD188" s="73"/>
      <c r="AE188" s="73"/>
      <c r="AF188" s="73"/>
      <c r="AG188" s="73"/>
      <c r="AH188" s="73"/>
      <c r="AI188" s="73"/>
      <c r="AJ188" s="73"/>
      <c r="AK188" s="73"/>
      <c r="AL188" s="73"/>
      <c r="AM188" s="73"/>
      <c r="AN188" s="74"/>
      <c r="AO188" s="70"/>
    </row>
    <row r="189" spans="1:41">
      <c r="A189" s="86">
        <v>90</v>
      </c>
      <c r="B189" s="84"/>
      <c r="C189" s="84">
        <f t="shared" si="106"/>
        <v>0</v>
      </c>
      <c r="D189" s="84">
        <f t="shared" si="104"/>
        <v>0</v>
      </c>
      <c r="E189" s="84">
        <f t="shared" si="105"/>
        <v>0</v>
      </c>
      <c r="F189" t="str">
        <f t="shared" si="83"/>
        <v>BR</v>
      </c>
      <c r="G189" s="36" t="str">
        <f t="shared" si="84"/>
        <v/>
      </c>
      <c r="H189" s="34" t="str">
        <f t="shared" si="85"/>
        <v/>
      </c>
      <c r="I189" s="85" t="str">
        <f t="shared" si="98"/>
        <v/>
      </c>
      <c r="K189" s="36" t="str">
        <f t="shared" si="86"/>
        <v/>
      </c>
      <c r="L189" s="37">
        <f t="shared" si="87"/>
        <v>0</v>
      </c>
      <c r="M189" t="str">
        <f t="shared" si="88"/>
        <v>OE</v>
      </c>
      <c r="N189" s="36" t="str">
        <f t="shared" si="89"/>
        <v/>
      </c>
      <c r="O189" s="34" t="str">
        <f t="shared" si="90"/>
        <v/>
      </c>
      <c r="P189" s="85" t="str">
        <f t="shared" si="99"/>
        <v/>
      </c>
      <c r="Q189" s="36" t="b">
        <f t="shared" si="91"/>
        <v>0</v>
      </c>
      <c r="R189" s="37">
        <f t="shared" si="92"/>
        <v>0</v>
      </c>
      <c r="S189" t="str">
        <f t="shared" si="93"/>
        <v>OE</v>
      </c>
      <c r="T189" s="36" t="str">
        <f t="shared" si="94"/>
        <v/>
      </c>
      <c r="U189" s="34" t="str">
        <f t="shared" si="95"/>
        <v/>
      </c>
      <c r="V189" s="85" t="str">
        <f t="shared" si="100"/>
        <v/>
      </c>
      <c r="W189" s="36" t="b">
        <f t="shared" si="96"/>
        <v>0</v>
      </c>
      <c r="X189" s="37">
        <f t="shared" si="97"/>
        <v>0</v>
      </c>
      <c r="Y189" s="46">
        <f t="shared" si="103"/>
        <v>0</v>
      </c>
      <c r="Z189" s="40" t="str">
        <f>IF(B189&lt;&gt;"",Y189+Z188,"")</f>
        <v/>
      </c>
      <c r="AA189" s="59" t="str">
        <f t="shared" si="101"/>
        <v/>
      </c>
      <c r="AB189" s="59" t="str">
        <f t="shared" si="102"/>
        <v/>
      </c>
      <c r="AC189" s="71"/>
      <c r="AD189" s="73"/>
      <c r="AE189" s="73"/>
      <c r="AF189" s="73"/>
      <c r="AG189" s="73"/>
      <c r="AH189" s="73"/>
      <c r="AI189" s="73"/>
      <c r="AJ189" s="73"/>
      <c r="AK189" s="73"/>
      <c r="AL189" s="73"/>
      <c r="AM189" s="73"/>
      <c r="AN189" s="74"/>
      <c r="AO189" s="70"/>
    </row>
    <row r="190" spans="1:41">
      <c r="A190" s="86">
        <v>91</v>
      </c>
      <c r="B190" s="84"/>
      <c r="C190" s="84">
        <f t="shared" si="106"/>
        <v>0</v>
      </c>
      <c r="D190" s="84">
        <f t="shared" si="104"/>
        <v>0</v>
      </c>
      <c r="E190" s="84">
        <f t="shared" si="105"/>
        <v>0</v>
      </c>
      <c r="F190" t="str">
        <f t="shared" si="83"/>
        <v>BR</v>
      </c>
      <c r="G190" s="36" t="str">
        <f t="shared" si="84"/>
        <v/>
      </c>
      <c r="H190" s="34" t="str">
        <f t="shared" si="85"/>
        <v/>
      </c>
      <c r="I190" s="85" t="str">
        <f t="shared" si="98"/>
        <v/>
      </c>
      <c r="K190" s="36" t="str">
        <f t="shared" si="86"/>
        <v/>
      </c>
      <c r="L190" s="37">
        <f t="shared" si="87"/>
        <v>0</v>
      </c>
      <c r="M190" t="str">
        <f t="shared" si="88"/>
        <v>OE</v>
      </c>
      <c r="N190" s="36" t="str">
        <f t="shared" si="89"/>
        <v/>
      </c>
      <c r="O190" s="34" t="str">
        <f t="shared" si="90"/>
        <v/>
      </c>
      <c r="P190" s="85" t="str">
        <f t="shared" si="99"/>
        <v/>
      </c>
      <c r="Q190" s="36" t="b">
        <f t="shared" si="91"/>
        <v>0</v>
      </c>
      <c r="R190" s="37">
        <f t="shared" si="92"/>
        <v>0</v>
      </c>
      <c r="S190" t="str">
        <f t="shared" si="93"/>
        <v>OE</v>
      </c>
      <c r="T190" s="36" t="str">
        <f t="shared" si="94"/>
        <v/>
      </c>
      <c r="U190" s="34" t="str">
        <f t="shared" si="95"/>
        <v/>
      </c>
      <c r="V190" s="85" t="str">
        <f t="shared" si="100"/>
        <v/>
      </c>
      <c r="W190" s="36" t="b">
        <f t="shared" si="96"/>
        <v>0</v>
      </c>
      <c r="X190" s="37">
        <f t="shared" si="97"/>
        <v>0</v>
      </c>
      <c r="Y190" s="46">
        <f t="shared" si="103"/>
        <v>0</v>
      </c>
      <c r="Z190" s="40" t="str">
        <f>IF(B190&lt;&gt;"",Y190+Z189,"")</f>
        <v/>
      </c>
      <c r="AA190" s="59" t="str">
        <f t="shared" si="101"/>
        <v/>
      </c>
      <c r="AB190" s="59" t="str">
        <f t="shared" si="102"/>
        <v/>
      </c>
      <c r="AC190" s="71"/>
      <c r="AD190" s="73"/>
      <c r="AE190" s="73"/>
      <c r="AF190" s="73"/>
      <c r="AG190" s="73"/>
      <c r="AH190" s="73"/>
      <c r="AI190" s="73"/>
      <c r="AJ190" s="73"/>
      <c r="AK190" s="73"/>
      <c r="AL190" s="73"/>
      <c r="AM190" s="73"/>
      <c r="AN190" s="74"/>
      <c r="AO190" s="70"/>
    </row>
    <row r="191" spans="1:41">
      <c r="A191" s="86">
        <v>92</v>
      </c>
      <c r="B191" s="84"/>
      <c r="C191" s="84">
        <f t="shared" si="106"/>
        <v>0</v>
      </c>
      <c r="D191" s="84">
        <f t="shared" si="104"/>
        <v>0</v>
      </c>
      <c r="E191" s="84">
        <f t="shared" si="105"/>
        <v>0</v>
      </c>
      <c r="F191" t="str">
        <f t="shared" si="83"/>
        <v>BR</v>
      </c>
      <c r="G191" s="36" t="str">
        <f t="shared" si="84"/>
        <v/>
      </c>
      <c r="H191" s="34" t="str">
        <f t="shared" si="85"/>
        <v/>
      </c>
      <c r="I191" s="85" t="str">
        <f t="shared" si="98"/>
        <v/>
      </c>
      <c r="K191" s="36" t="str">
        <f t="shared" si="86"/>
        <v/>
      </c>
      <c r="L191" s="37">
        <f t="shared" si="87"/>
        <v>0</v>
      </c>
      <c r="M191" t="str">
        <f t="shared" si="88"/>
        <v>OE</v>
      </c>
      <c r="N191" s="36" t="str">
        <f t="shared" si="89"/>
        <v/>
      </c>
      <c r="O191" s="34" t="str">
        <f t="shared" si="90"/>
        <v/>
      </c>
      <c r="P191" s="85" t="str">
        <f t="shared" si="99"/>
        <v/>
      </c>
      <c r="Q191" s="36" t="b">
        <f t="shared" si="91"/>
        <v>0</v>
      </c>
      <c r="R191" s="37">
        <f t="shared" si="92"/>
        <v>0</v>
      </c>
      <c r="S191" t="str">
        <f t="shared" si="93"/>
        <v>OE</v>
      </c>
      <c r="T191" s="36" t="str">
        <f t="shared" si="94"/>
        <v/>
      </c>
      <c r="U191" s="34" t="str">
        <f t="shared" si="95"/>
        <v/>
      </c>
      <c r="V191" s="85" t="str">
        <f t="shared" si="100"/>
        <v/>
      </c>
      <c r="W191" s="36" t="b">
        <f t="shared" si="96"/>
        <v>0</v>
      </c>
      <c r="X191" s="37">
        <f t="shared" si="97"/>
        <v>0</v>
      </c>
      <c r="Y191" s="46">
        <f t="shared" si="103"/>
        <v>0</v>
      </c>
      <c r="Z191" s="40" t="str">
        <f>IF(B191&lt;&gt;"",Y191+Z190,"")</f>
        <v/>
      </c>
      <c r="AA191" s="59" t="str">
        <f t="shared" si="101"/>
        <v/>
      </c>
      <c r="AB191" s="59" t="str">
        <f t="shared" si="102"/>
        <v/>
      </c>
      <c r="AC191" s="71"/>
      <c r="AD191" s="73"/>
      <c r="AE191" s="73"/>
      <c r="AF191" s="73"/>
      <c r="AG191" s="73"/>
      <c r="AH191" s="73"/>
      <c r="AI191" s="73"/>
      <c r="AJ191" s="73"/>
      <c r="AK191" s="73"/>
      <c r="AL191" s="73"/>
      <c r="AM191" s="73"/>
      <c r="AN191" s="74"/>
      <c r="AO191" s="70"/>
    </row>
    <row r="192" spans="1:41">
      <c r="A192" s="86">
        <v>93</v>
      </c>
      <c r="B192" s="84"/>
      <c r="C192" s="84">
        <f t="shared" si="106"/>
        <v>0</v>
      </c>
      <c r="D192" s="84">
        <f t="shared" si="104"/>
        <v>0</v>
      </c>
      <c r="E192" s="84">
        <f t="shared" si="105"/>
        <v>0</v>
      </c>
      <c r="F192" t="str">
        <f t="shared" si="83"/>
        <v>BR</v>
      </c>
      <c r="G192" s="36" t="str">
        <f t="shared" si="84"/>
        <v/>
      </c>
      <c r="H192" s="34" t="str">
        <f t="shared" si="85"/>
        <v/>
      </c>
      <c r="I192" s="85" t="str">
        <f t="shared" si="98"/>
        <v/>
      </c>
      <c r="K192" s="36" t="str">
        <f t="shared" si="86"/>
        <v/>
      </c>
      <c r="L192" s="37">
        <f t="shared" si="87"/>
        <v>0</v>
      </c>
      <c r="M192" t="str">
        <f t="shared" si="88"/>
        <v>OE</v>
      </c>
      <c r="N192" s="36" t="str">
        <f t="shared" si="89"/>
        <v/>
      </c>
      <c r="O192" s="34" t="str">
        <f t="shared" si="90"/>
        <v/>
      </c>
      <c r="P192" s="85" t="str">
        <f t="shared" si="99"/>
        <v/>
      </c>
      <c r="Q192" s="36" t="b">
        <f t="shared" si="91"/>
        <v>0</v>
      </c>
      <c r="R192" s="37">
        <f t="shared" si="92"/>
        <v>0</v>
      </c>
      <c r="S192" t="str">
        <f t="shared" si="93"/>
        <v>OE</v>
      </c>
      <c r="T192" s="36" t="str">
        <f t="shared" si="94"/>
        <v/>
      </c>
      <c r="U192" s="34" t="str">
        <f t="shared" si="95"/>
        <v/>
      </c>
      <c r="V192" s="85" t="str">
        <f t="shared" si="100"/>
        <v/>
      </c>
      <c r="W192" s="36" t="b">
        <f t="shared" si="96"/>
        <v>0</v>
      </c>
      <c r="X192" s="37">
        <f t="shared" si="97"/>
        <v>0</v>
      </c>
      <c r="Y192" s="46">
        <f t="shared" si="103"/>
        <v>0</v>
      </c>
      <c r="Z192" s="40" t="str">
        <f>IF(B192&lt;&gt;"",Y192+Z191,"")</f>
        <v/>
      </c>
      <c r="AA192" s="59" t="str">
        <f t="shared" si="101"/>
        <v/>
      </c>
      <c r="AB192" s="59" t="str">
        <f t="shared" si="102"/>
        <v/>
      </c>
      <c r="AC192" s="71"/>
      <c r="AD192" s="73"/>
      <c r="AE192" s="73"/>
      <c r="AF192" s="73"/>
      <c r="AG192" s="73"/>
      <c r="AH192" s="73"/>
      <c r="AI192" s="73"/>
      <c r="AJ192" s="73"/>
      <c r="AK192" s="73"/>
      <c r="AL192" s="73"/>
      <c r="AM192" s="73"/>
      <c r="AN192" s="74"/>
      <c r="AO192" s="70"/>
    </row>
    <row r="193" spans="1:41">
      <c r="A193" s="86">
        <v>94</v>
      </c>
      <c r="B193" s="84"/>
      <c r="C193" s="84">
        <f t="shared" si="106"/>
        <v>0</v>
      </c>
      <c r="D193" s="84">
        <f t="shared" si="104"/>
        <v>0</v>
      </c>
      <c r="E193" s="84">
        <f t="shared" si="105"/>
        <v>0</v>
      </c>
      <c r="F193" t="str">
        <f t="shared" si="83"/>
        <v>BR</v>
      </c>
      <c r="G193" s="36" t="str">
        <f t="shared" si="84"/>
        <v/>
      </c>
      <c r="H193" s="34" t="str">
        <f t="shared" si="85"/>
        <v/>
      </c>
      <c r="I193" s="85" t="str">
        <f t="shared" si="98"/>
        <v/>
      </c>
      <c r="K193" s="36" t="str">
        <f t="shared" si="86"/>
        <v/>
      </c>
      <c r="L193" s="37">
        <f t="shared" si="87"/>
        <v>0</v>
      </c>
      <c r="M193" t="str">
        <f t="shared" si="88"/>
        <v>OE</v>
      </c>
      <c r="N193" s="36" t="str">
        <f t="shared" si="89"/>
        <v/>
      </c>
      <c r="O193" s="34" t="str">
        <f t="shared" si="90"/>
        <v/>
      </c>
      <c r="P193" s="85" t="str">
        <f t="shared" si="99"/>
        <v/>
      </c>
      <c r="Q193" s="36" t="b">
        <f t="shared" si="91"/>
        <v>0</v>
      </c>
      <c r="R193" s="37">
        <f t="shared" si="92"/>
        <v>0</v>
      </c>
      <c r="S193" t="str">
        <f t="shared" si="93"/>
        <v>OE</v>
      </c>
      <c r="T193" s="36" t="str">
        <f t="shared" si="94"/>
        <v/>
      </c>
      <c r="U193" s="34" t="str">
        <f t="shared" si="95"/>
        <v/>
      </c>
      <c r="V193" s="85" t="str">
        <f t="shared" si="100"/>
        <v/>
      </c>
      <c r="W193" s="36" t="b">
        <f t="shared" si="96"/>
        <v>0</v>
      </c>
      <c r="X193" s="37">
        <f t="shared" si="97"/>
        <v>0</v>
      </c>
      <c r="Y193" s="46">
        <f t="shared" si="103"/>
        <v>0</v>
      </c>
      <c r="Z193" s="40" t="str">
        <f>IF(B193&lt;&gt;"",Y193+Z192,"")</f>
        <v/>
      </c>
      <c r="AA193" s="59" t="str">
        <f t="shared" si="101"/>
        <v/>
      </c>
      <c r="AB193" s="59" t="str">
        <f t="shared" si="102"/>
        <v/>
      </c>
      <c r="AC193" s="71"/>
      <c r="AD193" s="73"/>
      <c r="AE193" s="73"/>
      <c r="AF193" s="73"/>
      <c r="AG193" s="73"/>
      <c r="AH193" s="73"/>
      <c r="AI193" s="73"/>
      <c r="AJ193" s="73"/>
      <c r="AK193" s="73"/>
      <c r="AL193" s="73"/>
      <c r="AM193" s="73"/>
      <c r="AN193" s="74"/>
      <c r="AO193" s="70"/>
    </row>
    <row r="194" spans="1:41">
      <c r="A194" s="86">
        <v>95</v>
      </c>
      <c r="B194" s="84"/>
      <c r="C194" s="84">
        <f t="shared" si="106"/>
        <v>0</v>
      </c>
      <c r="D194" s="84">
        <f t="shared" si="104"/>
        <v>0</v>
      </c>
      <c r="E194" s="84">
        <f t="shared" si="105"/>
        <v>0</v>
      </c>
      <c r="F194" t="str">
        <f t="shared" si="83"/>
        <v>BR</v>
      </c>
      <c r="G194" s="36" t="str">
        <f t="shared" si="84"/>
        <v/>
      </c>
      <c r="H194" s="34" t="str">
        <f t="shared" si="85"/>
        <v/>
      </c>
      <c r="I194" s="85" t="str">
        <f t="shared" si="98"/>
        <v/>
      </c>
      <c r="K194" s="36" t="str">
        <f t="shared" si="86"/>
        <v/>
      </c>
      <c r="L194" s="37">
        <f t="shared" si="87"/>
        <v>0</v>
      </c>
      <c r="M194" t="str">
        <f t="shared" si="88"/>
        <v>OE</v>
      </c>
      <c r="N194" s="36" t="str">
        <f t="shared" si="89"/>
        <v/>
      </c>
      <c r="O194" s="34" t="str">
        <f t="shared" si="90"/>
        <v/>
      </c>
      <c r="P194" s="85" t="str">
        <f t="shared" si="99"/>
        <v/>
      </c>
      <c r="Q194" s="36" t="b">
        <f t="shared" si="91"/>
        <v>0</v>
      </c>
      <c r="R194" s="37">
        <f t="shared" si="92"/>
        <v>0</v>
      </c>
      <c r="S194" t="str">
        <f t="shared" si="93"/>
        <v>OE</v>
      </c>
      <c r="T194" s="36" t="str">
        <f t="shared" si="94"/>
        <v/>
      </c>
      <c r="U194" s="34" t="str">
        <f t="shared" si="95"/>
        <v/>
      </c>
      <c r="V194" s="85" t="str">
        <f t="shared" si="100"/>
        <v/>
      </c>
      <c r="W194" s="36" t="b">
        <f t="shared" si="96"/>
        <v>0</v>
      </c>
      <c r="X194" s="37">
        <f t="shared" si="97"/>
        <v>0</v>
      </c>
      <c r="Y194" s="46">
        <f t="shared" si="103"/>
        <v>0</v>
      </c>
      <c r="Z194" s="40" t="str">
        <f>IF(B194&lt;&gt;"",Y194+Z193,"")</f>
        <v/>
      </c>
      <c r="AA194" s="59" t="str">
        <f t="shared" si="101"/>
        <v/>
      </c>
      <c r="AB194" s="59" t="str">
        <f t="shared" si="102"/>
        <v/>
      </c>
      <c r="AC194" s="71"/>
      <c r="AD194" s="73"/>
      <c r="AE194" s="73"/>
      <c r="AF194" s="73"/>
      <c r="AG194" s="73"/>
      <c r="AH194" s="73"/>
      <c r="AI194" s="73"/>
      <c r="AJ194" s="73"/>
      <c r="AK194" s="73"/>
      <c r="AL194" s="73"/>
      <c r="AM194" s="73"/>
      <c r="AN194" s="74"/>
      <c r="AO194" s="70"/>
    </row>
    <row r="195" spans="1:41">
      <c r="A195" s="86">
        <v>96</v>
      </c>
      <c r="B195" s="84"/>
      <c r="C195" s="84">
        <f t="shared" si="106"/>
        <v>0</v>
      </c>
      <c r="D195" s="84">
        <f t="shared" si="104"/>
        <v>0</v>
      </c>
      <c r="E195" s="84">
        <f t="shared" si="105"/>
        <v>0</v>
      </c>
      <c r="F195" t="str">
        <f t="shared" si="83"/>
        <v>BR</v>
      </c>
      <c r="G195" s="36" t="str">
        <f t="shared" si="84"/>
        <v/>
      </c>
      <c r="H195" s="34" t="str">
        <f t="shared" si="85"/>
        <v/>
      </c>
      <c r="I195" s="85" t="str">
        <f t="shared" si="98"/>
        <v/>
      </c>
      <c r="K195" s="36" t="str">
        <f t="shared" si="86"/>
        <v/>
      </c>
      <c r="L195" s="37">
        <f t="shared" si="87"/>
        <v>0</v>
      </c>
      <c r="M195" t="str">
        <f t="shared" si="88"/>
        <v>OE</v>
      </c>
      <c r="N195" s="36" t="str">
        <f t="shared" si="89"/>
        <v/>
      </c>
      <c r="O195" s="34" t="str">
        <f t="shared" si="90"/>
        <v/>
      </c>
      <c r="P195" s="85" t="str">
        <f t="shared" si="99"/>
        <v/>
      </c>
      <c r="Q195" s="36" t="b">
        <f t="shared" si="91"/>
        <v>0</v>
      </c>
      <c r="R195" s="37">
        <f t="shared" si="92"/>
        <v>0</v>
      </c>
      <c r="S195" t="str">
        <f t="shared" si="93"/>
        <v>OE</v>
      </c>
      <c r="T195" s="36" t="str">
        <f t="shared" si="94"/>
        <v/>
      </c>
      <c r="U195" s="34" t="str">
        <f t="shared" si="95"/>
        <v/>
      </c>
      <c r="V195" s="85" t="str">
        <f t="shared" si="100"/>
        <v/>
      </c>
      <c r="W195" s="36" t="b">
        <f t="shared" si="96"/>
        <v>0</v>
      </c>
      <c r="X195" s="37">
        <f t="shared" si="97"/>
        <v>0</v>
      </c>
      <c r="Y195" s="46">
        <f t="shared" si="103"/>
        <v>0</v>
      </c>
      <c r="Z195" s="40" t="str">
        <f>IF(B195&lt;&gt;"",Y195+Z194,"")</f>
        <v/>
      </c>
      <c r="AA195" s="59" t="str">
        <f t="shared" si="101"/>
        <v/>
      </c>
      <c r="AB195" s="59" t="str">
        <f t="shared" si="102"/>
        <v/>
      </c>
      <c r="AC195" s="71"/>
      <c r="AD195" s="73"/>
      <c r="AE195" s="73"/>
      <c r="AF195" s="73"/>
      <c r="AG195" s="73"/>
      <c r="AH195" s="73"/>
      <c r="AI195" s="73"/>
      <c r="AJ195" s="73"/>
      <c r="AK195" s="73"/>
      <c r="AL195" s="73"/>
      <c r="AM195" s="73"/>
      <c r="AN195" s="74"/>
      <c r="AO195" s="70"/>
    </row>
    <row r="196" spans="1:41">
      <c r="A196" s="86">
        <v>97</v>
      </c>
      <c r="B196" s="84"/>
      <c r="C196" s="84">
        <f t="shared" si="106"/>
        <v>0</v>
      </c>
      <c r="D196" s="84">
        <f t="shared" si="104"/>
        <v>0</v>
      </c>
      <c r="E196" s="84">
        <f t="shared" si="105"/>
        <v>0</v>
      </c>
      <c r="F196" t="str">
        <f t="shared" si="83"/>
        <v>BR</v>
      </c>
      <c r="G196" s="36" t="str">
        <f t="shared" si="84"/>
        <v/>
      </c>
      <c r="H196" s="34" t="str">
        <f t="shared" si="85"/>
        <v/>
      </c>
      <c r="I196" s="85" t="str">
        <f t="shared" si="98"/>
        <v/>
      </c>
      <c r="K196" s="36" t="str">
        <f t="shared" si="86"/>
        <v/>
      </c>
      <c r="L196" s="37">
        <f t="shared" si="87"/>
        <v>0</v>
      </c>
      <c r="M196" t="str">
        <f t="shared" si="88"/>
        <v>OE</v>
      </c>
      <c r="N196" s="36" t="str">
        <f t="shared" si="89"/>
        <v/>
      </c>
      <c r="O196" s="34" t="str">
        <f t="shared" si="90"/>
        <v/>
      </c>
      <c r="P196" s="85" t="str">
        <f t="shared" si="99"/>
        <v/>
      </c>
      <c r="Q196" s="36" t="b">
        <f t="shared" si="91"/>
        <v>0</v>
      </c>
      <c r="R196" s="37">
        <f t="shared" si="92"/>
        <v>0</v>
      </c>
      <c r="S196" t="str">
        <f t="shared" si="93"/>
        <v>OE</v>
      </c>
      <c r="T196" s="36" t="str">
        <f t="shared" si="94"/>
        <v/>
      </c>
      <c r="U196" s="34" t="str">
        <f t="shared" si="95"/>
        <v/>
      </c>
      <c r="V196" s="85" t="str">
        <f t="shared" si="100"/>
        <v/>
      </c>
      <c r="W196" s="36" t="b">
        <f t="shared" si="96"/>
        <v>0</v>
      </c>
      <c r="X196" s="37">
        <f t="shared" si="97"/>
        <v>0</v>
      </c>
      <c r="Y196" s="46">
        <f t="shared" si="103"/>
        <v>0</v>
      </c>
      <c r="Z196" s="40" t="str">
        <f>IF(B196&lt;&gt;"",Y196+Z195,"")</f>
        <v/>
      </c>
      <c r="AA196" s="59" t="str">
        <f t="shared" si="101"/>
        <v/>
      </c>
      <c r="AB196" s="59" t="str">
        <f t="shared" si="102"/>
        <v/>
      </c>
      <c r="AC196" s="71"/>
      <c r="AD196" s="73"/>
      <c r="AE196" s="73"/>
      <c r="AF196" s="73"/>
      <c r="AG196" s="73"/>
      <c r="AH196" s="73"/>
      <c r="AI196" s="73"/>
      <c r="AJ196" s="73"/>
      <c r="AK196" s="73"/>
      <c r="AL196" s="73"/>
      <c r="AM196" s="73"/>
      <c r="AN196" s="74"/>
      <c r="AO196" s="70"/>
    </row>
    <row r="197" spans="1:41">
      <c r="A197" s="83">
        <v>98</v>
      </c>
      <c r="B197" s="84"/>
      <c r="C197" s="84">
        <f t="shared" si="106"/>
        <v>0</v>
      </c>
      <c r="D197" s="84">
        <f t="shared" si="104"/>
        <v>0</v>
      </c>
      <c r="E197" s="84">
        <f t="shared" si="105"/>
        <v>0</v>
      </c>
      <c r="F197" t="str">
        <f t="shared" si="83"/>
        <v>BR</v>
      </c>
      <c r="G197" s="36" t="str">
        <f t="shared" si="84"/>
        <v/>
      </c>
      <c r="H197" s="34" t="str">
        <f t="shared" si="85"/>
        <v/>
      </c>
      <c r="I197" s="85" t="str">
        <f t="shared" si="98"/>
        <v/>
      </c>
      <c r="K197" s="36" t="str">
        <f t="shared" si="86"/>
        <v/>
      </c>
      <c r="L197" s="37">
        <f t="shared" si="87"/>
        <v>0</v>
      </c>
      <c r="M197" t="str">
        <f t="shared" si="88"/>
        <v>OE</v>
      </c>
      <c r="N197" s="36" t="str">
        <f t="shared" si="89"/>
        <v/>
      </c>
      <c r="O197" s="34" t="str">
        <f t="shared" si="90"/>
        <v/>
      </c>
      <c r="P197" s="85" t="str">
        <f t="shared" si="99"/>
        <v/>
      </c>
      <c r="Q197" s="36" t="b">
        <f t="shared" si="91"/>
        <v>0</v>
      </c>
      <c r="R197" s="37">
        <f t="shared" si="92"/>
        <v>0</v>
      </c>
      <c r="S197" t="str">
        <f t="shared" si="93"/>
        <v>OE</v>
      </c>
      <c r="T197" s="36" t="str">
        <f t="shared" si="94"/>
        <v/>
      </c>
      <c r="U197" s="34" t="str">
        <f t="shared" si="95"/>
        <v/>
      </c>
      <c r="V197" s="85" t="str">
        <f t="shared" si="100"/>
        <v/>
      </c>
      <c r="W197" s="36" t="b">
        <f t="shared" si="96"/>
        <v>0</v>
      </c>
      <c r="X197" s="37">
        <f t="shared" si="97"/>
        <v>0</v>
      </c>
      <c r="Y197" s="46">
        <f t="shared" si="103"/>
        <v>0</v>
      </c>
      <c r="Z197" s="40" t="str">
        <f>IF(B197&lt;&gt;"",Y197+Z196,"")</f>
        <v/>
      </c>
      <c r="AA197" s="59" t="str">
        <f t="shared" si="101"/>
        <v/>
      </c>
      <c r="AB197" s="59" t="str">
        <f t="shared" si="102"/>
        <v/>
      </c>
      <c r="AC197" s="71"/>
      <c r="AD197" s="73"/>
      <c r="AE197" s="73"/>
      <c r="AF197" s="73"/>
      <c r="AG197" s="73"/>
      <c r="AH197" s="73"/>
      <c r="AI197" s="73"/>
      <c r="AJ197" s="73"/>
      <c r="AK197" s="73"/>
      <c r="AL197" s="73"/>
      <c r="AM197" s="73"/>
      <c r="AN197" s="74"/>
      <c r="AO197" s="70"/>
    </row>
    <row r="198" spans="1:41">
      <c r="A198" s="83">
        <v>99</v>
      </c>
      <c r="B198" s="84"/>
      <c r="C198" s="84">
        <f t="shared" si="106"/>
        <v>0</v>
      </c>
      <c r="D198" s="84">
        <f t="shared" si="104"/>
        <v>0</v>
      </c>
      <c r="E198" s="84">
        <f t="shared" si="105"/>
        <v>0</v>
      </c>
      <c r="F198" t="str">
        <f t="shared" ref="F198:F261" si="107">IF(B198=0,"BR",C197&amp;C198)</f>
        <v>BR</v>
      </c>
      <c r="G198" s="36" t="str">
        <f t="shared" ref="G198:G261" si="108">IF(I197="","",IF(B198=0,"L",IF(C198=I197,"W","L")))</f>
        <v/>
      </c>
      <c r="H198" s="34" t="str">
        <f t="shared" si="85"/>
        <v/>
      </c>
      <c r="I198" s="85" t="str">
        <f t="shared" si="98"/>
        <v/>
      </c>
      <c r="K198" s="36" t="str">
        <f t="shared" si="86"/>
        <v/>
      </c>
      <c r="L198" s="37">
        <f t="shared" si="87"/>
        <v>0</v>
      </c>
      <c r="M198" t="str">
        <f t="shared" si="88"/>
        <v>OE</v>
      </c>
      <c r="N198" s="36" t="str">
        <f t="shared" si="89"/>
        <v/>
      </c>
      <c r="O198" s="34" t="str">
        <f t="shared" si="90"/>
        <v/>
      </c>
      <c r="P198" s="85" t="str">
        <f t="shared" si="99"/>
        <v/>
      </c>
      <c r="Q198" s="36" t="b">
        <f t="shared" si="91"/>
        <v>0</v>
      </c>
      <c r="R198" s="37">
        <f t="shared" si="92"/>
        <v>0</v>
      </c>
      <c r="S198" t="str">
        <f t="shared" si="93"/>
        <v>OE</v>
      </c>
      <c r="T198" s="36" t="str">
        <f t="shared" si="94"/>
        <v/>
      </c>
      <c r="U198" s="34" t="str">
        <f t="shared" si="95"/>
        <v/>
      </c>
      <c r="V198" s="85" t="str">
        <f t="shared" si="100"/>
        <v/>
      </c>
      <c r="W198" s="36" t="b">
        <f t="shared" si="96"/>
        <v>0</v>
      </c>
      <c r="X198" s="37">
        <f t="shared" si="97"/>
        <v>0</v>
      </c>
      <c r="Y198" s="46">
        <f t="shared" si="103"/>
        <v>0</v>
      </c>
      <c r="Z198" s="40" t="str">
        <f>IF(B198&lt;&gt;"",Y198+Z197,"")</f>
        <v/>
      </c>
      <c r="AA198" s="59" t="str">
        <f t="shared" si="101"/>
        <v/>
      </c>
      <c r="AB198" s="59" t="str">
        <f t="shared" si="102"/>
        <v/>
      </c>
      <c r="AC198" s="71"/>
      <c r="AD198" s="73"/>
      <c r="AE198" s="73"/>
      <c r="AF198" s="73"/>
      <c r="AG198" s="73"/>
      <c r="AH198" s="73"/>
      <c r="AI198" s="73"/>
      <c r="AJ198" s="73"/>
      <c r="AK198" s="73"/>
      <c r="AL198" s="73"/>
      <c r="AM198" s="73"/>
      <c r="AN198" s="74"/>
      <c r="AO198" s="70"/>
    </row>
    <row r="199" spans="1:41">
      <c r="A199" s="83">
        <v>100</v>
      </c>
      <c r="B199" s="84"/>
      <c r="C199" s="91">
        <f t="shared" si="106"/>
        <v>0</v>
      </c>
      <c r="D199" s="91">
        <f t="shared" si="104"/>
        <v>0</v>
      </c>
      <c r="E199" s="91">
        <f t="shared" si="105"/>
        <v>0</v>
      </c>
      <c r="F199" t="str">
        <f t="shared" si="107"/>
        <v>BR</v>
      </c>
      <c r="G199" s="101" t="str">
        <f t="shared" si="108"/>
        <v/>
      </c>
      <c r="H199" s="34" t="str">
        <f t="shared" ref="H199:H262" si="109">IF(B199&lt;&gt;"",VLOOKUP(K199,$AX$5:$AY$29,2),"")</f>
        <v/>
      </c>
      <c r="I199" s="102" t="str">
        <f t="shared" si="98"/>
        <v/>
      </c>
      <c r="J199" s="103"/>
      <c r="K199" s="101" t="str">
        <f t="shared" ref="K199:K262" si="110">IF(B199&lt;&gt;"",IF(K198=2,1,IF(G199="L",K198+1,1)),"")</f>
        <v/>
      </c>
      <c r="L199" s="104">
        <f t="shared" ref="L199:L262" si="111">IF(I198&lt;&gt;"",IF(G199="W",(1*K198),(-1*K198)),0)</f>
        <v>0</v>
      </c>
      <c r="M199" t="str">
        <f t="shared" ref="M199:M262" si="112">IF(B199=0,"OE",D198&amp;D199)</f>
        <v>OE</v>
      </c>
      <c r="N199" s="101" t="str">
        <f t="shared" ref="N199:N262" si="113">IF(P198="","",IF(B199=0,"L",IF(D199=P198,"W","L")))</f>
        <v/>
      </c>
      <c r="O199" s="82" t="str">
        <f t="shared" ref="O199:O262" si="114">IF(B199&lt;&gt;"",VLOOKUP(Q199,$AX$5:$AZ$29,2),"")</f>
        <v/>
      </c>
      <c r="P199" s="102" t="str">
        <f t="shared" si="99"/>
        <v/>
      </c>
      <c r="Q199" s="101" t="b">
        <f t="shared" ref="Q199:Q262" si="115">IF(B199&lt;&gt;"",IF(Q198=2,1,IF(N199="L",Q198+1,1)))</f>
        <v>0</v>
      </c>
      <c r="R199" s="104">
        <f t="shared" ref="R199:R262" si="116">IF(P198&lt;&gt;"",IF(N199="W",(1*Q198),(-1*Q198)),0)</f>
        <v>0</v>
      </c>
      <c r="S199" t="str">
        <f t="shared" ref="S199:S262" si="117">IF(B199=0,"OE",E198&amp;E199)</f>
        <v>OE</v>
      </c>
      <c r="T199" s="101" t="str">
        <f t="shared" ref="T199:T262" si="118">IF(V198="","",IF(H199=0,"L",IF(E199=V198,"W","L")))</f>
        <v/>
      </c>
      <c r="U199" s="82" t="str">
        <f t="shared" ref="U199:U262" si="119">IF(H199&lt;&gt;"",VLOOKUP(W199,$AX$5:$AZ$29,2),"")</f>
        <v/>
      </c>
      <c r="V199" s="102" t="str">
        <f t="shared" si="100"/>
        <v/>
      </c>
      <c r="W199" s="101" t="b">
        <f t="shared" ref="W199:W262" si="120">IF(H199&lt;&gt;"",IF(W198=2,1,IF(T199="L",W198+1,1)))</f>
        <v>0</v>
      </c>
      <c r="X199" s="104">
        <f t="shared" ref="X199:X262" si="121">IF(V198&lt;&gt;"",IF(T199="W",(1*W198),(-1*W198)),0)</f>
        <v>0</v>
      </c>
      <c r="Y199" s="105">
        <f t="shared" si="103"/>
        <v>0</v>
      </c>
      <c r="Z199" s="40" t="str">
        <f>IF(B199&lt;&gt;"",Y199+Z198,"")</f>
        <v/>
      </c>
      <c r="AA199" s="107" t="str">
        <f t="shared" si="101"/>
        <v/>
      </c>
      <c r="AB199" s="107" t="str">
        <f t="shared" si="102"/>
        <v/>
      </c>
      <c r="AC199" s="71"/>
      <c r="AD199" s="73"/>
      <c r="AE199" s="73"/>
      <c r="AF199" s="73"/>
      <c r="AG199" s="73"/>
      <c r="AH199" s="73"/>
      <c r="AI199" s="73"/>
      <c r="AJ199" s="73"/>
      <c r="AK199" s="73"/>
      <c r="AL199" s="73"/>
      <c r="AM199" s="73"/>
      <c r="AN199" s="74"/>
      <c r="AO199" s="70"/>
    </row>
    <row r="200" spans="1:41">
      <c r="A200" s="83">
        <v>6</v>
      </c>
      <c r="B200" s="84"/>
      <c r="C200" s="84">
        <f t="shared" si="106"/>
        <v>0</v>
      </c>
      <c r="D200" s="84">
        <f t="shared" si="104"/>
        <v>0</v>
      </c>
      <c r="E200" s="84">
        <f t="shared" si="105"/>
        <v>0</v>
      </c>
      <c r="F200" t="str">
        <f t="shared" si="107"/>
        <v>BR</v>
      </c>
      <c r="G200" s="36" t="str">
        <f t="shared" si="108"/>
        <v/>
      </c>
      <c r="H200" s="34" t="str">
        <f t="shared" si="109"/>
        <v/>
      </c>
      <c r="I200" s="85" t="str">
        <f t="shared" si="98"/>
        <v/>
      </c>
      <c r="J200" s="113"/>
      <c r="K200" s="36" t="str">
        <f t="shared" si="110"/>
        <v/>
      </c>
      <c r="L200" s="37">
        <f t="shared" si="111"/>
        <v>0</v>
      </c>
      <c r="M200" t="str">
        <f t="shared" si="112"/>
        <v>OE</v>
      </c>
      <c r="N200" s="36" t="str">
        <f t="shared" si="113"/>
        <v/>
      </c>
      <c r="O200" s="34" t="str">
        <f t="shared" si="114"/>
        <v/>
      </c>
      <c r="P200" s="85" t="str">
        <f t="shared" si="99"/>
        <v/>
      </c>
      <c r="Q200" s="36" t="b">
        <f t="shared" si="115"/>
        <v>0</v>
      </c>
      <c r="R200" s="37">
        <f t="shared" si="116"/>
        <v>0</v>
      </c>
      <c r="S200" t="str">
        <f t="shared" si="117"/>
        <v>OE</v>
      </c>
      <c r="T200" s="36" t="str">
        <f t="shared" si="118"/>
        <v/>
      </c>
      <c r="U200" s="34" t="str">
        <f t="shared" si="119"/>
        <v/>
      </c>
      <c r="V200" s="85" t="str">
        <f t="shared" si="100"/>
        <v/>
      </c>
      <c r="W200" s="36" t="b">
        <f t="shared" si="120"/>
        <v>0</v>
      </c>
      <c r="X200" s="37">
        <f t="shared" si="121"/>
        <v>0</v>
      </c>
      <c r="Y200" s="46">
        <f t="shared" si="103"/>
        <v>0</v>
      </c>
      <c r="Z200" s="40" t="str">
        <f>IF(B200&lt;&gt;"",Y200+Z199,"")</f>
        <v/>
      </c>
      <c r="AA200" s="59" t="str">
        <f t="shared" si="101"/>
        <v/>
      </c>
      <c r="AB200" s="59" t="str">
        <f t="shared" si="102"/>
        <v/>
      </c>
      <c r="AC200" s="71"/>
      <c r="AD200" s="73"/>
      <c r="AE200" s="73"/>
      <c r="AF200" s="73"/>
      <c r="AG200" s="73"/>
      <c r="AH200" s="73"/>
      <c r="AI200" s="73"/>
      <c r="AJ200" s="73"/>
      <c r="AK200" s="73"/>
      <c r="AL200" s="73"/>
      <c r="AM200" s="73"/>
      <c r="AN200" s="74"/>
      <c r="AO200" s="70"/>
    </row>
    <row r="201" spans="1:41">
      <c r="A201" s="83">
        <v>7</v>
      </c>
      <c r="B201" s="84"/>
      <c r="C201" s="84">
        <f t="shared" si="106"/>
        <v>0</v>
      </c>
      <c r="D201" s="84">
        <f t="shared" si="104"/>
        <v>0</v>
      </c>
      <c r="E201" s="84">
        <f t="shared" si="105"/>
        <v>0</v>
      </c>
      <c r="F201" t="str">
        <f t="shared" si="107"/>
        <v>BR</v>
      </c>
      <c r="G201" s="36" t="str">
        <f t="shared" si="108"/>
        <v/>
      </c>
      <c r="H201" s="34" t="str">
        <f t="shared" si="109"/>
        <v/>
      </c>
      <c r="I201" s="85" t="str">
        <f t="shared" ref="I201:I264" si="122">IF(B201&lt;&gt;"",IF(Z200&gt;=$AR$5,"",IF(Z200&lt;=$AR$6,"",IF(AND(G200="L",G201="L"),"",IF(G201="W","",IF(AND(G201="L",I199=""),I200,IF(AND(F199="RR",F200="RR"),"B",IF(AND(F199="BB",F200="BB"),"R",""))))))),"")</f>
        <v/>
      </c>
      <c r="J201" s="113"/>
      <c r="K201" s="36" t="str">
        <f t="shared" si="110"/>
        <v/>
      </c>
      <c r="L201" s="37">
        <f t="shared" si="111"/>
        <v>0</v>
      </c>
      <c r="M201" t="str">
        <f t="shared" si="112"/>
        <v>OE</v>
      </c>
      <c r="N201" s="36" t="str">
        <f t="shared" si="113"/>
        <v/>
      </c>
      <c r="O201" s="34" t="str">
        <f t="shared" si="114"/>
        <v/>
      </c>
      <c r="P201" s="85" t="str">
        <f t="shared" ref="P201:P264" si="123">IF(B201&lt;&gt;"",IF(OR($Z$7&gt;=$AR$5,$Z$7&lt;=$AR$6),"",IF(N201="W","",IF(AND(N200="L",N201="L"),"",IF(AND(N201="L",P199=""),P200,IF(AND(M199="EE",M200="EE"),"O",IF(AND(M199="OO",M200="OO"),"E","")))))),"")</f>
        <v/>
      </c>
      <c r="Q201" s="36" t="b">
        <f t="shared" si="115"/>
        <v>0</v>
      </c>
      <c r="R201" s="37">
        <f t="shared" si="116"/>
        <v>0</v>
      </c>
      <c r="S201" t="str">
        <f t="shared" si="117"/>
        <v>OE</v>
      </c>
      <c r="T201" s="36" t="str">
        <f t="shared" si="118"/>
        <v/>
      </c>
      <c r="U201" s="34" t="str">
        <f t="shared" si="119"/>
        <v/>
      </c>
      <c r="V201" s="85" t="str">
        <f t="shared" ref="V201:V264" si="124">IF(B201&lt;&gt;"",IF(OR($Z$7&gt;=$AR$5,$Z$7&lt;=$AR$6),"",IF(T201="W","",IF(AND(T200="L",T201="L"),"",IF(AND(T201="L",V199=""),V200,IF(AND(S199="HH",S200="HH"),"L",IF(AND(S199="LL",S200="LL"),"H","")))))),"")</f>
        <v/>
      </c>
      <c r="W201" s="36" t="b">
        <f t="shared" si="120"/>
        <v>0</v>
      </c>
      <c r="X201" s="37">
        <f t="shared" si="121"/>
        <v>0</v>
      </c>
      <c r="Y201" s="46">
        <f t="shared" si="103"/>
        <v>0</v>
      </c>
      <c r="Z201" s="40" t="str">
        <f>IF(B201&lt;&gt;"",Y201+Z200,"")</f>
        <v/>
      </c>
      <c r="AA201" s="59" t="str">
        <f t="shared" si="101"/>
        <v/>
      </c>
      <c r="AB201" s="59" t="str">
        <f t="shared" si="102"/>
        <v/>
      </c>
      <c r="AC201" s="71"/>
      <c r="AD201" s="73"/>
      <c r="AE201" s="73"/>
      <c r="AF201" s="73"/>
      <c r="AG201" s="73"/>
      <c r="AH201" s="73"/>
      <c r="AI201" s="73"/>
      <c r="AJ201" s="73"/>
      <c r="AK201" s="73"/>
      <c r="AL201" s="73"/>
      <c r="AM201" s="73"/>
      <c r="AN201" s="74"/>
      <c r="AO201" s="70"/>
    </row>
    <row r="202" spans="1:41">
      <c r="A202" s="83">
        <v>8</v>
      </c>
      <c r="B202" s="84"/>
      <c r="C202" s="84">
        <f t="shared" si="106"/>
        <v>0</v>
      </c>
      <c r="D202" s="84">
        <f t="shared" si="104"/>
        <v>0</v>
      </c>
      <c r="E202" s="84">
        <f t="shared" si="105"/>
        <v>0</v>
      </c>
      <c r="F202" t="str">
        <f t="shared" si="107"/>
        <v>BR</v>
      </c>
      <c r="G202" s="36" t="str">
        <f t="shared" si="108"/>
        <v/>
      </c>
      <c r="H202" s="34" t="str">
        <f t="shared" si="109"/>
        <v/>
      </c>
      <c r="I202" s="85" t="str">
        <f t="shared" si="122"/>
        <v/>
      </c>
      <c r="J202" s="113"/>
      <c r="K202" s="36" t="str">
        <f t="shared" si="110"/>
        <v/>
      </c>
      <c r="L202" s="37">
        <f t="shared" si="111"/>
        <v>0</v>
      </c>
      <c r="M202" t="str">
        <f t="shared" si="112"/>
        <v>OE</v>
      </c>
      <c r="N202" s="36" t="str">
        <f t="shared" si="113"/>
        <v/>
      </c>
      <c r="O202" s="34" t="str">
        <f t="shared" si="114"/>
        <v/>
      </c>
      <c r="P202" s="85" t="str">
        <f t="shared" si="123"/>
        <v/>
      </c>
      <c r="Q202" s="36" t="b">
        <f t="shared" si="115"/>
        <v>0</v>
      </c>
      <c r="R202" s="37">
        <f t="shared" si="116"/>
        <v>0</v>
      </c>
      <c r="S202" t="str">
        <f t="shared" si="117"/>
        <v>OE</v>
      </c>
      <c r="T202" s="36" t="str">
        <f t="shared" si="118"/>
        <v/>
      </c>
      <c r="U202" s="34" t="str">
        <f t="shared" si="119"/>
        <v/>
      </c>
      <c r="V202" s="85" t="str">
        <f t="shared" si="124"/>
        <v/>
      </c>
      <c r="W202" s="36" t="b">
        <f t="shared" si="120"/>
        <v>0</v>
      </c>
      <c r="X202" s="37">
        <f t="shared" si="121"/>
        <v>0</v>
      </c>
      <c r="Y202" s="46">
        <f t="shared" si="103"/>
        <v>0</v>
      </c>
      <c r="Z202" s="40" t="str">
        <f>IF(B202&lt;&gt;"",Y202+Z201,"")</f>
        <v/>
      </c>
      <c r="AA202" s="59" t="str">
        <f t="shared" ref="AA202:AA265" si="125">IF(B202&lt;&gt;"",IF(AA201&lt;&gt;"",AA201,IF(Z202&gt;=$AR$5,"Profit Target","")),"")</f>
        <v/>
      </c>
      <c r="AB202" s="59" t="str">
        <f t="shared" ref="AB202:AB265" si="126">IF(B202&lt;&gt;"",IF(AB201&lt;&gt;"",AB201,IF(Z202&lt;=$AR$6,"Stop Loss","")),"")</f>
        <v/>
      </c>
      <c r="AC202" s="71"/>
      <c r="AD202" s="73"/>
      <c r="AE202" s="73"/>
      <c r="AF202" s="73"/>
      <c r="AG202" s="73"/>
      <c r="AH202" s="73"/>
      <c r="AI202" s="73"/>
      <c r="AJ202" s="73"/>
      <c r="AK202" s="73"/>
      <c r="AL202" s="73"/>
      <c r="AM202" s="73"/>
      <c r="AN202" s="74"/>
      <c r="AO202" s="70"/>
    </row>
    <row r="203" spans="1:41">
      <c r="A203" s="83">
        <v>9</v>
      </c>
      <c r="B203" s="84"/>
      <c r="C203" s="84">
        <f t="shared" si="106"/>
        <v>0</v>
      </c>
      <c r="D203" s="84">
        <f t="shared" si="104"/>
        <v>0</v>
      </c>
      <c r="E203" s="84">
        <f t="shared" si="105"/>
        <v>0</v>
      </c>
      <c r="F203" t="str">
        <f t="shared" si="107"/>
        <v>BR</v>
      </c>
      <c r="G203" s="36" t="str">
        <f t="shared" si="108"/>
        <v/>
      </c>
      <c r="H203" s="34" t="str">
        <f t="shared" si="109"/>
        <v/>
      </c>
      <c r="I203" s="85" t="str">
        <f t="shared" si="122"/>
        <v/>
      </c>
      <c r="J203" s="113"/>
      <c r="K203" s="36" t="str">
        <f t="shared" si="110"/>
        <v/>
      </c>
      <c r="L203" s="37">
        <f t="shared" si="111"/>
        <v>0</v>
      </c>
      <c r="M203" t="str">
        <f t="shared" si="112"/>
        <v>OE</v>
      </c>
      <c r="N203" s="36" t="str">
        <f t="shared" si="113"/>
        <v/>
      </c>
      <c r="O203" s="34" t="str">
        <f t="shared" si="114"/>
        <v/>
      </c>
      <c r="P203" s="85" t="str">
        <f t="shared" si="123"/>
        <v/>
      </c>
      <c r="Q203" s="36" t="b">
        <f t="shared" si="115"/>
        <v>0</v>
      </c>
      <c r="R203" s="37">
        <f t="shared" si="116"/>
        <v>0</v>
      </c>
      <c r="S203" t="str">
        <f t="shared" si="117"/>
        <v>OE</v>
      </c>
      <c r="T203" s="36" t="str">
        <f t="shared" si="118"/>
        <v/>
      </c>
      <c r="U203" s="34" t="str">
        <f t="shared" si="119"/>
        <v/>
      </c>
      <c r="V203" s="85" t="str">
        <f t="shared" si="124"/>
        <v/>
      </c>
      <c r="W203" s="36" t="b">
        <f t="shared" si="120"/>
        <v>0</v>
      </c>
      <c r="X203" s="37">
        <f t="shared" si="121"/>
        <v>0</v>
      </c>
      <c r="Y203" s="46">
        <f t="shared" si="103"/>
        <v>0</v>
      </c>
      <c r="Z203" s="40" t="str">
        <f>IF(B203&lt;&gt;"",Y203+Z202,"")</f>
        <v/>
      </c>
      <c r="AA203" s="59" t="str">
        <f t="shared" si="125"/>
        <v/>
      </c>
      <c r="AB203" s="59" t="str">
        <f t="shared" si="126"/>
        <v/>
      </c>
      <c r="AC203" s="71"/>
      <c r="AD203" s="73"/>
      <c r="AE203" s="73"/>
      <c r="AF203" s="73"/>
      <c r="AG203" s="73"/>
      <c r="AH203" s="73"/>
      <c r="AI203" s="73"/>
      <c r="AJ203" s="73"/>
      <c r="AK203" s="73"/>
      <c r="AL203" s="73"/>
      <c r="AM203" s="73"/>
      <c r="AN203" s="74"/>
      <c r="AO203" s="70"/>
    </row>
    <row r="204" spans="1:41">
      <c r="A204" s="83">
        <v>10</v>
      </c>
      <c r="B204" s="84"/>
      <c r="C204" s="84">
        <f t="shared" si="106"/>
        <v>0</v>
      </c>
      <c r="D204" s="84">
        <f t="shared" si="104"/>
        <v>0</v>
      </c>
      <c r="E204" s="84">
        <f t="shared" si="105"/>
        <v>0</v>
      </c>
      <c r="F204" t="str">
        <f t="shared" si="107"/>
        <v>BR</v>
      </c>
      <c r="G204" s="36" t="str">
        <f t="shared" si="108"/>
        <v/>
      </c>
      <c r="H204" s="34" t="str">
        <f t="shared" si="109"/>
        <v/>
      </c>
      <c r="I204" s="85" t="str">
        <f t="shared" si="122"/>
        <v/>
      </c>
      <c r="J204" s="113"/>
      <c r="K204" s="36" t="str">
        <f t="shared" si="110"/>
        <v/>
      </c>
      <c r="L204" s="37">
        <f t="shared" si="111"/>
        <v>0</v>
      </c>
      <c r="M204" t="str">
        <f t="shared" si="112"/>
        <v>OE</v>
      </c>
      <c r="N204" s="36" t="str">
        <f t="shared" si="113"/>
        <v/>
      </c>
      <c r="O204" s="34" t="str">
        <f t="shared" si="114"/>
        <v/>
      </c>
      <c r="P204" s="85" t="str">
        <f t="shared" si="123"/>
        <v/>
      </c>
      <c r="Q204" s="36" t="b">
        <f t="shared" si="115"/>
        <v>0</v>
      </c>
      <c r="R204" s="37">
        <f t="shared" si="116"/>
        <v>0</v>
      </c>
      <c r="S204" t="str">
        <f t="shared" si="117"/>
        <v>OE</v>
      </c>
      <c r="T204" s="36" t="str">
        <f t="shared" si="118"/>
        <v/>
      </c>
      <c r="U204" s="34" t="str">
        <f t="shared" si="119"/>
        <v/>
      </c>
      <c r="V204" s="85" t="str">
        <f t="shared" si="124"/>
        <v/>
      </c>
      <c r="W204" s="36" t="b">
        <f t="shared" si="120"/>
        <v>0</v>
      </c>
      <c r="X204" s="37">
        <f t="shared" si="121"/>
        <v>0</v>
      </c>
      <c r="Y204" s="46">
        <f t="shared" si="103"/>
        <v>0</v>
      </c>
      <c r="Z204" s="40" t="str">
        <f>IF(B204&lt;&gt;"",Y204+Z203,"")</f>
        <v/>
      </c>
      <c r="AA204" s="59" t="str">
        <f t="shared" si="125"/>
        <v/>
      </c>
      <c r="AB204" s="59" t="str">
        <f t="shared" si="126"/>
        <v/>
      </c>
      <c r="AC204" s="71"/>
      <c r="AD204" s="73"/>
      <c r="AE204" s="73"/>
      <c r="AF204" s="73"/>
      <c r="AG204" s="73"/>
      <c r="AH204" s="73"/>
      <c r="AI204" s="73"/>
      <c r="AJ204" s="73"/>
      <c r="AK204" s="73"/>
      <c r="AL204" s="73"/>
      <c r="AM204" s="73"/>
      <c r="AN204" s="74"/>
      <c r="AO204" s="70"/>
    </row>
    <row r="205" spans="1:41">
      <c r="A205" s="83">
        <v>11</v>
      </c>
      <c r="B205" s="84"/>
      <c r="C205" s="84">
        <f t="shared" si="106"/>
        <v>0</v>
      </c>
      <c r="D205" s="84">
        <f t="shared" si="104"/>
        <v>0</v>
      </c>
      <c r="E205" s="84">
        <f t="shared" si="105"/>
        <v>0</v>
      </c>
      <c r="F205" t="str">
        <f t="shared" si="107"/>
        <v>BR</v>
      </c>
      <c r="G205" s="36" t="str">
        <f t="shared" si="108"/>
        <v/>
      </c>
      <c r="H205" s="34" t="str">
        <f t="shared" si="109"/>
        <v/>
      </c>
      <c r="I205" s="85" t="str">
        <f t="shared" si="122"/>
        <v/>
      </c>
      <c r="J205" s="113"/>
      <c r="K205" s="36" t="str">
        <f t="shared" si="110"/>
        <v/>
      </c>
      <c r="L205" s="37">
        <f t="shared" si="111"/>
        <v>0</v>
      </c>
      <c r="M205" t="str">
        <f t="shared" si="112"/>
        <v>OE</v>
      </c>
      <c r="N205" s="36" t="str">
        <f t="shared" si="113"/>
        <v/>
      </c>
      <c r="O205" s="34" t="str">
        <f t="shared" si="114"/>
        <v/>
      </c>
      <c r="P205" s="85" t="str">
        <f t="shared" si="123"/>
        <v/>
      </c>
      <c r="Q205" s="36" t="b">
        <f t="shared" si="115"/>
        <v>0</v>
      </c>
      <c r="R205" s="37">
        <f t="shared" si="116"/>
        <v>0</v>
      </c>
      <c r="S205" t="str">
        <f t="shared" si="117"/>
        <v>OE</v>
      </c>
      <c r="T205" s="36" t="str">
        <f t="shared" si="118"/>
        <v/>
      </c>
      <c r="U205" s="34" t="str">
        <f t="shared" si="119"/>
        <v/>
      </c>
      <c r="V205" s="85" t="str">
        <f t="shared" si="124"/>
        <v/>
      </c>
      <c r="W205" s="36" t="b">
        <f t="shared" si="120"/>
        <v>0</v>
      </c>
      <c r="X205" s="37">
        <f t="shared" si="121"/>
        <v>0</v>
      </c>
      <c r="Y205" s="46">
        <f t="shared" si="103"/>
        <v>0</v>
      </c>
      <c r="Z205" s="40" t="str">
        <f>IF(B205&lt;&gt;"",Y205+Z204,"")</f>
        <v/>
      </c>
      <c r="AA205" s="59" t="str">
        <f t="shared" si="125"/>
        <v/>
      </c>
      <c r="AB205" s="59" t="str">
        <f t="shared" si="126"/>
        <v/>
      </c>
      <c r="AC205" s="71"/>
      <c r="AD205" s="73"/>
      <c r="AE205" s="73"/>
      <c r="AF205" s="73"/>
      <c r="AG205" s="73"/>
      <c r="AH205" s="73"/>
      <c r="AI205" s="73"/>
      <c r="AJ205" s="73"/>
      <c r="AK205" s="73"/>
      <c r="AL205" s="73"/>
      <c r="AM205" s="73"/>
      <c r="AN205" s="74"/>
      <c r="AO205" s="70"/>
    </row>
    <row r="206" spans="1:41">
      <c r="A206" s="83">
        <v>12</v>
      </c>
      <c r="B206" s="84"/>
      <c r="C206" s="84">
        <f t="shared" si="106"/>
        <v>0</v>
      </c>
      <c r="D206" s="84">
        <f t="shared" si="104"/>
        <v>0</v>
      </c>
      <c r="E206" s="84">
        <f t="shared" si="105"/>
        <v>0</v>
      </c>
      <c r="F206" t="str">
        <f t="shared" si="107"/>
        <v>BR</v>
      </c>
      <c r="G206" s="36" t="str">
        <f t="shared" si="108"/>
        <v/>
      </c>
      <c r="H206" s="34" t="str">
        <f t="shared" si="109"/>
        <v/>
      </c>
      <c r="I206" s="85" t="str">
        <f t="shared" si="122"/>
        <v/>
      </c>
      <c r="J206" s="113"/>
      <c r="K206" s="36" t="str">
        <f t="shared" si="110"/>
        <v/>
      </c>
      <c r="L206" s="37">
        <f t="shared" si="111"/>
        <v>0</v>
      </c>
      <c r="M206" t="str">
        <f t="shared" si="112"/>
        <v>OE</v>
      </c>
      <c r="N206" s="36" t="str">
        <f t="shared" si="113"/>
        <v/>
      </c>
      <c r="O206" s="34" t="str">
        <f t="shared" si="114"/>
        <v/>
      </c>
      <c r="P206" s="85" t="str">
        <f t="shared" si="123"/>
        <v/>
      </c>
      <c r="Q206" s="36" t="b">
        <f t="shared" si="115"/>
        <v>0</v>
      </c>
      <c r="R206" s="37">
        <f t="shared" si="116"/>
        <v>0</v>
      </c>
      <c r="S206" t="str">
        <f t="shared" si="117"/>
        <v>OE</v>
      </c>
      <c r="T206" s="36" t="str">
        <f t="shared" si="118"/>
        <v/>
      </c>
      <c r="U206" s="34" t="str">
        <f t="shared" si="119"/>
        <v/>
      </c>
      <c r="V206" s="85" t="str">
        <f t="shared" si="124"/>
        <v/>
      </c>
      <c r="W206" s="36" t="b">
        <f t="shared" si="120"/>
        <v>0</v>
      </c>
      <c r="X206" s="37">
        <f t="shared" si="121"/>
        <v>0</v>
      </c>
      <c r="Y206" s="46">
        <f t="shared" si="103"/>
        <v>0</v>
      </c>
      <c r="Z206" s="40" t="str">
        <f>IF(B206&lt;&gt;"",Y206+Z205,"")</f>
        <v/>
      </c>
      <c r="AA206" s="59" t="str">
        <f t="shared" si="125"/>
        <v/>
      </c>
      <c r="AB206" s="59" t="str">
        <f t="shared" si="126"/>
        <v/>
      </c>
      <c r="AC206" s="71"/>
      <c r="AD206" s="73"/>
      <c r="AE206" s="73"/>
      <c r="AF206" s="73"/>
      <c r="AG206" s="73"/>
      <c r="AH206" s="73"/>
      <c r="AI206" s="73"/>
      <c r="AJ206" s="73"/>
      <c r="AK206" s="73"/>
      <c r="AL206" s="73"/>
      <c r="AM206" s="73"/>
      <c r="AN206" s="74"/>
      <c r="AO206" s="70"/>
    </row>
    <row r="207" spans="1:41">
      <c r="A207" s="83">
        <v>13</v>
      </c>
      <c r="B207" s="84"/>
      <c r="C207" s="84">
        <f t="shared" si="106"/>
        <v>0</v>
      </c>
      <c r="D207" s="84">
        <f t="shared" si="104"/>
        <v>0</v>
      </c>
      <c r="E207" s="84">
        <f t="shared" si="105"/>
        <v>0</v>
      </c>
      <c r="F207" t="str">
        <f t="shared" si="107"/>
        <v>BR</v>
      </c>
      <c r="G207" s="36" t="str">
        <f t="shared" si="108"/>
        <v/>
      </c>
      <c r="H207" s="34" t="str">
        <f t="shared" si="109"/>
        <v/>
      </c>
      <c r="I207" s="85" t="str">
        <f t="shared" si="122"/>
        <v/>
      </c>
      <c r="J207" s="113"/>
      <c r="K207" s="36" t="str">
        <f t="shared" si="110"/>
        <v/>
      </c>
      <c r="L207" s="37">
        <f t="shared" si="111"/>
        <v>0</v>
      </c>
      <c r="M207" t="str">
        <f t="shared" si="112"/>
        <v>OE</v>
      </c>
      <c r="N207" s="36" t="str">
        <f t="shared" si="113"/>
        <v/>
      </c>
      <c r="O207" s="34" t="str">
        <f t="shared" si="114"/>
        <v/>
      </c>
      <c r="P207" s="85" t="str">
        <f t="shared" si="123"/>
        <v/>
      </c>
      <c r="Q207" s="36" t="b">
        <f t="shared" si="115"/>
        <v>0</v>
      </c>
      <c r="R207" s="37">
        <f t="shared" si="116"/>
        <v>0</v>
      </c>
      <c r="S207" t="str">
        <f t="shared" si="117"/>
        <v>OE</v>
      </c>
      <c r="T207" s="36" t="str">
        <f t="shared" si="118"/>
        <v/>
      </c>
      <c r="U207" s="34" t="str">
        <f t="shared" si="119"/>
        <v/>
      </c>
      <c r="V207" s="85" t="str">
        <f t="shared" si="124"/>
        <v/>
      </c>
      <c r="W207" s="36" t="b">
        <f t="shared" si="120"/>
        <v>0</v>
      </c>
      <c r="X207" s="37">
        <f t="shared" si="121"/>
        <v>0</v>
      </c>
      <c r="Y207" s="46">
        <f t="shared" si="103"/>
        <v>0</v>
      </c>
      <c r="Z207" s="40" t="str">
        <f>IF(B207&lt;&gt;"",Y207+Z206,"")</f>
        <v/>
      </c>
      <c r="AA207" s="59" t="str">
        <f t="shared" si="125"/>
        <v/>
      </c>
      <c r="AB207" s="59" t="str">
        <f t="shared" si="126"/>
        <v/>
      </c>
      <c r="AC207" s="71"/>
      <c r="AD207" s="73"/>
      <c r="AE207" s="73"/>
      <c r="AF207" s="73"/>
      <c r="AG207" s="73"/>
      <c r="AH207" s="73"/>
      <c r="AI207" s="73"/>
      <c r="AJ207" s="73"/>
      <c r="AK207" s="73"/>
      <c r="AL207" s="73"/>
      <c r="AM207" s="73"/>
      <c r="AN207" s="74"/>
      <c r="AO207" s="70"/>
    </row>
    <row r="208" spans="1:41">
      <c r="A208" s="83">
        <v>14</v>
      </c>
      <c r="B208" s="84"/>
      <c r="C208" s="84">
        <f t="shared" si="106"/>
        <v>0</v>
      </c>
      <c r="D208" s="84">
        <f t="shared" si="104"/>
        <v>0</v>
      </c>
      <c r="E208" s="84">
        <f t="shared" si="105"/>
        <v>0</v>
      </c>
      <c r="F208" t="str">
        <f t="shared" si="107"/>
        <v>BR</v>
      </c>
      <c r="G208" s="36" t="str">
        <f t="shared" si="108"/>
        <v/>
      </c>
      <c r="H208" s="34" t="str">
        <f t="shared" si="109"/>
        <v/>
      </c>
      <c r="I208" s="85" t="str">
        <f t="shared" si="122"/>
        <v/>
      </c>
      <c r="J208" s="113"/>
      <c r="K208" s="36" t="str">
        <f t="shared" si="110"/>
        <v/>
      </c>
      <c r="L208" s="37">
        <f t="shared" si="111"/>
        <v>0</v>
      </c>
      <c r="M208" t="str">
        <f t="shared" si="112"/>
        <v>OE</v>
      </c>
      <c r="N208" s="36" t="str">
        <f t="shared" si="113"/>
        <v/>
      </c>
      <c r="O208" s="34" t="str">
        <f t="shared" si="114"/>
        <v/>
      </c>
      <c r="P208" s="85" t="str">
        <f t="shared" si="123"/>
        <v/>
      </c>
      <c r="Q208" s="36" t="b">
        <f t="shared" si="115"/>
        <v>0</v>
      </c>
      <c r="R208" s="37">
        <f t="shared" si="116"/>
        <v>0</v>
      </c>
      <c r="S208" t="str">
        <f t="shared" si="117"/>
        <v>OE</v>
      </c>
      <c r="T208" s="36" t="str">
        <f t="shared" si="118"/>
        <v/>
      </c>
      <c r="U208" s="34" t="str">
        <f t="shared" si="119"/>
        <v/>
      </c>
      <c r="V208" s="85" t="str">
        <f t="shared" si="124"/>
        <v/>
      </c>
      <c r="W208" s="36" t="b">
        <f t="shared" si="120"/>
        <v>0</v>
      </c>
      <c r="X208" s="37">
        <f t="shared" si="121"/>
        <v>0</v>
      </c>
      <c r="Y208" s="46">
        <f t="shared" si="103"/>
        <v>0</v>
      </c>
      <c r="Z208" s="40" t="str">
        <f>IF(B208&lt;&gt;"",Y208+Z207,"")</f>
        <v/>
      </c>
      <c r="AA208" s="59" t="str">
        <f t="shared" si="125"/>
        <v/>
      </c>
      <c r="AB208" s="59" t="str">
        <f t="shared" si="126"/>
        <v/>
      </c>
      <c r="AC208" s="71"/>
      <c r="AD208" s="73"/>
      <c r="AE208" s="73"/>
      <c r="AF208" s="73"/>
      <c r="AG208" s="73"/>
      <c r="AH208" s="73"/>
      <c r="AI208" s="73"/>
      <c r="AJ208" s="73"/>
      <c r="AK208" s="73"/>
      <c r="AL208" s="73"/>
      <c r="AM208" s="73"/>
      <c r="AN208" s="74"/>
      <c r="AO208" s="70"/>
    </row>
    <row r="209" spans="1:41">
      <c r="A209" s="83">
        <v>15</v>
      </c>
      <c r="B209" s="84"/>
      <c r="C209" s="84">
        <f t="shared" si="106"/>
        <v>0</v>
      </c>
      <c r="D209" s="84">
        <f t="shared" si="104"/>
        <v>0</v>
      </c>
      <c r="E209" s="84">
        <f t="shared" si="105"/>
        <v>0</v>
      </c>
      <c r="F209" t="str">
        <f t="shared" si="107"/>
        <v>BR</v>
      </c>
      <c r="G209" s="36" t="str">
        <f t="shared" si="108"/>
        <v/>
      </c>
      <c r="H209" s="34" t="str">
        <f t="shared" si="109"/>
        <v/>
      </c>
      <c r="I209" s="85" t="str">
        <f t="shared" si="122"/>
        <v/>
      </c>
      <c r="J209" s="113"/>
      <c r="K209" s="36" t="str">
        <f t="shared" si="110"/>
        <v/>
      </c>
      <c r="L209" s="37">
        <f t="shared" si="111"/>
        <v>0</v>
      </c>
      <c r="M209" t="str">
        <f t="shared" si="112"/>
        <v>OE</v>
      </c>
      <c r="N209" s="36" t="str">
        <f t="shared" si="113"/>
        <v/>
      </c>
      <c r="O209" s="34" t="str">
        <f t="shared" si="114"/>
        <v/>
      </c>
      <c r="P209" s="85" t="str">
        <f t="shared" si="123"/>
        <v/>
      </c>
      <c r="Q209" s="36" t="b">
        <f t="shared" si="115"/>
        <v>0</v>
      </c>
      <c r="R209" s="37">
        <f t="shared" si="116"/>
        <v>0</v>
      </c>
      <c r="S209" t="str">
        <f t="shared" si="117"/>
        <v>OE</v>
      </c>
      <c r="T209" s="36" t="str">
        <f t="shared" si="118"/>
        <v/>
      </c>
      <c r="U209" s="34" t="str">
        <f t="shared" si="119"/>
        <v/>
      </c>
      <c r="V209" s="85" t="str">
        <f t="shared" si="124"/>
        <v/>
      </c>
      <c r="W209" s="36" t="b">
        <f t="shared" si="120"/>
        <v>0</v>
      </c>
      <c r="X209" s="37">
        <f t="shared" si="121"/>
        <v>0</v>
      </c>
      <c r="Y209" s="46">
        <f t="shared" si="103"/>
        <v>0</v>
      </c>
      <c r="Z209" s="40" t="str">
        <f>IF(B209&lt;&gt;"",Y209+Z208,"")</f>
        <v/>
      </c>
      <c r="AA209" s="59" t="str">
        <f t="shared" si="125"/>
        <v/>
      </c>
      <c r="AB209" s="59" t="str">
        <f t="shared" si="126"/>
        <v/>
      </c>
      <c r="AC209" s="71"/>
      <c r="AD209" s="73"/>
      <c r="AE209" s="73"/>
      <c r="AF209" s="73"/>
      <c r="AG209" s="73"/>
      <c r="AH209" s="73"/>
      <c r="AI209" s="73"/>
      <c r="AJ209" s="73"/>
      <c r="AK209" s="73"/>
      <c r="AL209" s="73"/>
      <c r="AM209" s="73"/>
      <c r="AN209" s="74"/>
      <c r="AO209" s="70"/>
    </row>
    <row r="210" spans="1:41">
      <c r="A210" s="83">
        <v>16</v>
      </c>
      <c r="B210" s="84"/>
      <c r="C210" s="84">
        <f t="shared" si="106"/>
        <v>0</v>
      </c>
      <c r="D210" s="84">
        <f t="shared" si="104"/>
        <v>0</v>
      </c>
      <c r="E210" s="84">
        <f t="shared" si="105"/>
        <v>0</v>
      </c>
      <c r="F210" t="str">
        <f t="shared" si="107"/>
        <v>BR</v>
      </c>
      <c r="G210" s="36" t="str">
        <f t="shared" si="108"/>
        <v/>
      </c>
      <c r="H210" s="34" t="str">
        <f t="shared" si="109"/>
        <v/>
      </c>
      <c r="I210" s="85" t="str">
        <f t="shared" si="122"/>
        <v/>
      </c>
      <c r="J210" s="113"/>
      <c r="K210" s="36" t="str">
        <f t="shared" si="110"/>
        <v/>
      </c>
      <c r="L210" s="37">
        <f t="shared" si="111"/>
        <v>0</v>
      </c>
      <c r="M210" t="str">
        <f t="shared" si="112"/>
        <v>OE</v>
      </c>
      <c r="N210" s="36" t="str">
        <f t="shared" si="113"/>
        <v/>
      </c>
      <c r="O210" s="34" t="str">
        <f t="shared" si="114"/>
        <v/>
      </c>
      <c r="P210" s="85" t="str">
        <f t="shared" si="123"/>
        <v/>
      </c>
      <c r="Q210" s="36" t="b">
        <f t="shared" si="115"/>
        <v>0</v>
      </c>
      <c r="R210" s="37">
        <f t="shared" si="116"/>
        <v>0</v>
      </c>
      <c r="S210" t="str">
        <f t="shared" si="117"/>
        <v>OE</v>
      </c>
      <c r="T210" s="36" t="str">
        <f t="shared" si="118"/>
        <v/>
      </c>
      <c r="U210" s="34" t="str">
        <f t="shared" si="119"/>
        <v/>
      </c>
      <c r="V210" s="85" t="str">
        <f t="shared" si="124"/>
        <v/>
      </c>
      <c r="W210" s="36" t="b">
        <f t="shared" si="120"/>
        <v>0</v>
      </c>
      <c r="X210" s="37">
        <f t="shared" si="121"/>
        <v>0</v>
      </c>
      <c r="Y210" s="46">
        <f t="shared" si="103"/>
        <v>0</v>
      </c>
      <c r="Z210" s="40" t="str">
        <f>IF(B210&lt;&gt;"",Y210+Z209,"")</f>
        <v/>
      </c>
      <c r="AA210" s="59" t="str">
        <f t="shared" si="125"/>
        <v/>
      </c>
      <c r="AB210" s="59" t="str">
        <f t="shared" si="126"/>
        <v/>
      </c>
      <c r="AC210" s="71"/>
      <c r="AD210" s="73"/>
      <c r="AE210" s="73"/>
      <c r="AF210" s="73"/>
      <c r="AG210" s="73"/>
      <c r="AH210" s="73"/>
      <c r="AI210" s="73"/>
      <c r="AJ210" s="73"/>
      <c r="AK210" s="73"/>
      <c r="AL210" s="73"/>
      <c r="AM210" s="73"/>
      <c r="AN210" s="74"/>
      <c r="AO210" s="70"/>
    </row>
    <row r="211" spans="1:41">
      <c r="A211" s="83">
        <v>17</v>
      </c>
      <c r="B211" s="84"/>
      <c r="C211" s="84">
        <f t="shared" si="106"/>
        <v>0</v>
      </c>
      <c r="D211" s="84">
        <f t="shared" si="104"/>
        <v>0</v>
      </c>
      <c r="E211" s="84">
        <f t="shared" si="105"/>
        <v>0</v>
      </c>
      <c r="F211" t="str">
        <f t="shared" si="107"/>
        <v>BR</v>
      </c>
      <c r="G211" s="36" t="str">
        <f t="shared" si="108"/>
        <v/>
      </c>
      <c r="H211" s="34" t="str">
        <f t="shared" si="109"/>
        <v/>
      </c>
      <c r="I211" s="85" t="str">
        <f t="shared" si="122"/>
        <v/>
      </c>
      <c r="J211" s="113"/>
      <c r="K211" s="36" t="str">
        <f t="shared" si="110"/>
        <v/>
      </c>
      <c r="L211" s="37">
        <f t="shared" si="111"/>
        <v>0</v>
      </c>
      <c r="M211" t="str">
        <f t="shared" si="112"/>
        <v>OE</v>
      </c>
      <c r="N211" s="36" t="str">
        <f t="shared" si="113"/>
        <v/>
      </c>
      <c r="O211" s="34" t="str">
        <f t="shared" si="114"/>
        <v/>
      </c>
      <c r="P211" s="85" t="str">
        <f t="shared" si="123"/>
        <v/>
      </c>
      <c r="Q211" s="36" t="b">
        <f t="shared" si="115"/>
        <v>0</v>
      </c>
      <c r="R211" s="37">
        <f t="shared" si="116"/>
        <v>0</v>
      </c>
      <c r="S211" t="str">
        <f t="shared" si="117"/>
        <v>OE</v>
      </c>
      <c r="T211" s="36" t="str">
        <f t="shared" si="118"/>
        <v/>
      </c>
      <c r="U211" s="34" t="str">
        <f t="shared" si="119"/>
        <v/>
      </c>
      <c r="V211" s="85" t="str">
        <f t="shared" si="124"/>
        <v/>
      </c>
      <c r="W211" s="36" t="b">
        <f t="shared" si="120"/>
        <v>0</v>
      </c>
      <c r="X211" s="37">
        <f t="shared" si="121"/>
        <v>0</v>
      </c>
      <c r="Y211" s="46">
        <f t="shared" si="103"/>
        <v>0</v>
      </c>
      <c r="Z211" s="40" t="str">
        <f>IF(B211&lt;&gt;"",Y211+Z210,"")</f>
        <v/>
      </c>
      <c r="AA211" s="59" t="str">
        <f t="shared" si="125"/>
        <v/>
      </c>
      <c r="AB211" s="59" t="str">
        <f t="shared" si="126"/>
        <v/>
      </c>
      <c r="AC211" s="71"/>
      <c r="AD211" s="73"/>
      <c r="AE211" s="73"/>
      <c r="AF211" s="73"/>
      <c r="AG211" s="73"/>
      <c r="AH211" s="73"/>
      <c r="AI211" s="73"/>
      <c r="AJ211" s="73"/>
      <c r="AK211" s="73"/>
      <c r="AL211" s="73"/>
      <c r="AM211" s="73"/>
      <c r="AN211" s="74"/>
      <c r="AO211" s="70"/>
    </row>
    <row r="212" spans="1:41" ht="15">
      <c r="A212" s="86">
        <v>18</v>
      </c>
      <c r="B212" s="84"/>
      <c r="C212" s="84">
        <f t="shared" si="106"/>
        <v>0</v>
      </c>
      <c r="D212" s="84">
        <f t="shared" si="104"/>
        <v>0</v>
      </c>
      <c r="E212" s="84">
        <f t="shared" si="105"/>
        <v>0</v>
      </c>
      <c r="F212" t="str">
        <f t="shared" si="107"/>
        <v>BR</v>
      </c>
      <c r="G212" s="36" t="str">
        <f t="shared" si="108"/>
        <v/>
      </c>
      <c r="H212" s="34" t="str">
        <f t="shared" si="109"/>
        <v/>
      </c>
      <c r="I212" s="85" t="str">
        <f t="shared" si="122"/>
        <v/>
      </c>
      <c r="J212" s="113"/>
      <c r="K212" s="36" t="str">
        <f t="shared" si="110"/>
        <v/>
      </c>
      <c r="L212" s="37">
        <f t="shared" si="111"/>
        <v>0</v>
      </c>
      <c r="M212" t="str">
        <f t="shared" si="112"/>
        <v>OE</v>
      </c>
      <c r="N212" s="36" t="str">
        <f t="shared" si="113"/>
        <v/>
      </c>
      <c r="O212" s="34" t="str">
        <f t="shared" si="114"/>
        <v/>
      </c>
      <c r="P212" s="85" t="str">
        <f t="shared" si="123"/>
        <v/>
      </c>
      <c r="Q212" s="36" t="b">
        <f t="shared" si="115"/>
        <v>0</v>
      </c>
      <c r="R212" s="37">
        <f t="shared" si="116"/>
        <v>0</v>
      </c>
      <c r="S212" t="str">
        <f t="shared" si="117"/>
        <v>OE</v>
      </c>
      <c r="T212" s="36" t="str">
        <f t="shared" si="118"/>
        <v/>
      </c>
      <c r="U212" s="34" t="str">
        <f t="shared" si="119"/>
        <v/>
      </c>
      <c r="V212" s="85" t="str">
        <f t="shared" si="124"/>
        <v/>
      </c>
      <c r="W212" s="36" t="b">
        <f t="shared" si="120"/>
        <v>0</v>
      </c>
      <c r="X212" s="37">
        <f t="shared" si="121"/>
        <v>0</v>
      </c>
      <c r="Y212" s="46">
        <f t="shared" si="103"/>
        <v>0</v>
      </c>
      <c r="Z212" s="40" t="str">
        <f>IF(B212&lt;&gt;"",Y212+Z211,"")</f>
        <v/>
      </c>
      <c r="AA212" s="59" t="str">
        <f t="shared" si="125"/>
        <v/>
      </c>
      <c r="AB212" s="59" t="str">
        <f t="shared" si="126"/>
        <v/>
      </c>
      <c r="AC212" s="76"/>
      <c r="AD212" s="73"/>
      <c r="AE212" s="73"/>
      <c r="AF212" s="73"/>
      <c r="AG212" s="73"/>
      <c r="AH212" s="73"/>
      <c r="AI212" s="73"/>
      <c r="AJ212" s="73"/>
      <c r="AK212" s="73"/>
      <c r="AL212" s="73"/>
      <c r="AM212" s="73"/>
      <c r="AN212" s="77"/>
      <c r="AO212" s="70"/>
    </row>
    <row r="213" spans="1:41" ht="15">
      <c r="A213" s="86">
        <v>19</v>
      </c>
      <c r="B213" s="84"/>
      <c r="C213" s="84">
        <f t="shared" si="106"/>
        <v>0</v>
      </c>
      <c r="D213" s="84">
        <f t="shared" si="104"/>
        <v>0</v>
      </c>
      <c r="E213" s="84">
        <f t="shared" si="105"/>
        <v>0</v>
      </c>
      <c r="F213" t="str">
        <f t="shared" si="107"/>
        <v>BR</v>
      </c>
      <c r="G213" s="36" t="str">
        <f t="shared" si="108"/>
        <v/>
      </c>
      <c r="H213" s="34" t="str">
        <f t="shared" si="109"/>
        <v/>
      </c>
      <c r="I213" s="85" t="str">
        <f t="shared" si="122"/>
        <v/>
      </c>
      <c r="J213" s="113"/>
      <c r="K213" s="36" t="str">
        <f t="shared" si="110"/>
        <v/>
      </c>
      <c r="L213" s="37">
        <f t="shared" si="111"/>
        <v>0</v>
      </c>
      <c r="M213" t="str">
        <f t="shared" si="112"/>
        <v>OE</v>
      </c>
      <c r="N213" s="36" t="str">
        <f t="shared" si="113"/>
        <v/>
      </c>
      <c r="O213" s="34" t="str">
        <f t="shared" si="114"/>
        <v/>
      </c>
      <c r="P213" s="85" t="str">
        <f t="shared" si="123"/>
        <v/>
      </c>
      <c r="Q213" s="36" t="b">
        <f t="shared" si="115"/>
        <v>0</v>
      </c>
      <c r="R213" s="37">
        <f t="shared" si="116"/>
        <v>0</v>
      </c>
      <c r="S213" t="str">
        <f t="shared" si="117"/>
        <v>OE</v>
      </c>
      <c r="T213" s="36" t="str">
        <f t="shared" si="118"/>
        <v/>
      </c>
      <c r="U213" s="34" t="str">
        <f t="shared" si="119"/>
        <v/>
      </c>
      <c r="V213" s="85" t="str">
        <f t="shared" si="124"/>
        <v/>
      </c>
      <c r="W213" s="36" t="b">
        <f t="shared" si="120"/>
        <v>0</v>
      </c>
      <c r="X213" s="37">
        <f t="shared" si="121"/>
        <v>0</v>
      </c>
      <c r="Y213" s="46">
        <f t="shared" si="103"/>
        <v>0</v>
      </c>
      <c r="Z213" s="40" t="str">
        <f>IF(B213&lt;&gt;"",Y213+Z212,"")</f>
        <v/>
      </c>
      <c r="AA213" s="59" t="str">
        <f t="shared" si="125"/>
        <v/>
      </c>
      <c r="AB213" s="59" t="str">
        <f t="shared" si="126"/>
        <v/>
      </c>
      <c r="AC213" s="78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8"/>
      <c r="AO213" s="70"/>
    </row>
    <row r="214" spans="1:41">
      <c r="A214" s="86">
        <v>20</v>
      </c>
      <c r="B214" s="84"/>
      <c r="C214" s="84">
        <f t="shared" si="106"/>
        <v>0</v>
      </c>
      <c r="D214" s="84">
        <f t="shared" si="104"/>
        <v>0</v>
      </c>
      <c r="E214" s="84">
        <f t="shared" si="105"/>
        <v>0</v>
      </c>
      <c r="F214" t="str">
        <f t="shared" si="107"/>
        <v>BR</v>
      </c>
      <c r="G214" s="36" t="str">
        <f t="shared" si="108"/>
        <v/>
      </c>
      <c r="H214" s="34" t="str">
        <f t="shared" si="109"/>
        <v/>
      </c>
      <c r="I214" s="85" t="str">
        <f t="shared" si="122"/>
        <v/>
      </c>
      <c r="J214" s="113"/>
      <c r="K214" s="36" t="str">
        <f t="shared" si="110"/>
        <v/>
      </c>
      <c r="L214" s="37">
        <f t="shared" si="111"/>
        <v>0</v>
      </c>
      <c r="M214" t="str">
        <f t="shared" si="112"/>
        <v>OE</v>
      </c>
      <c r="N214" s="36" t="str">
        <f t="shared" si="113"/>
        <v/>
      </c>
      <c r="O214" s="34" t="str">
        <f t="shared" si="114"/>
        <v/>
      </c>
      <c r="P214" s="85" t="str">
        <f t="shared" si="123"/>
        <v/>
      </c>
      <c r="Q214" s="36" t="b">
        <f t="shared" si="115"/>
        <v>0</v>
      </c>
      <c r="R214" s="37">
        <f t="shared" si="116"/>
        <v>0</v>
      </c>
      <c r="S214" t="str">
        <f t="shared" si="117"/>
        <v>OE</v>
      </c>
      <c r="T214" s="36" t="str">
        <f t="shared" si="118"/>
        <v/>
      </c>
      <c r="U214" s="34" t="str">
        <f t="shared" si="119"/>
        <v/>
      </c>
      <c r="V214" s="85" t="str">
        <f t="shared" si="124"/>
        <v/>
      </c>
      <c r="W214" s="36" t="b">
        <f t="shared" si="120"/>
        <v>0</v>
      </c>
      <c r="X214" s="37">
        <f t="shared" si="121"/>
        <v>0</v>
      </c>
      <c r="Y214" s="46">
        <f t="shared" si="103"/>
        <v>0</v>
      </c>
      <c r="Z214" s="40" t="str">
        <f>IF(B214&lt;&gt;"",Y214+Z213,"")</f>
        <v/>
      </c>
      <c r="AA214" s="59" t="str">
        <f t="shared" si="125"/>
        <v/>
      </c>
      <c r="AB214" s="59" t="str">
        <f t="shared" si="126"/>
        <v/>
      </c>
      <c r="AC214" s="70"/>
      <c r="AD214" s="70"/>
      <c r="AE214" s="70"/>
      <c r="AF214" s="70"/>
      <c r="AG214" s="70"/>
      <c r="AH214" s="70"/>
      <c r="AI214" s="70"/>
      <c r="AJ214" s="70"/>
      <c r="AK214" s="70"/>
      <c r="AL214" s="70"/>
      <c r="AM214" s="70"/>
      <c r="AN214" s="70"/>
      <c r="AO214" s="70"/>
    </row>
    <row r="215" spans="1:41">
      <c r="A215" s="86">
        <v>21</v>
      </c>
      <c r="B215" s="84"/>
      <c r="C215" s="84">
        <f t="shared" si="106"/>
        <v>0</v>
      </c>
      <c r="D215" s="84">
        <f t="shared" si="104"/>
        <v>0</v>
      </c>
      <c r="E215" s="84">
        <f t="shared" si="105"/>
        <v>0</v>
      </c>
      <c r="F215" t="str">
        <f t="shared" si="107"/>
        <v>BR</v>
      </c>
      <c r="G215" s="36" t="str">
        <f t="shared" si="108"/>
        <v/>
      </c>
      <c r="H215" s="34" t="str">
        <f t="shared" si="109"/>
        <v/>
      </c>
      <c r="I215" s="85" t="str">
        <f t="shared" si="122"/>
        <v/>
      </c>
      <c r="J215" s="113"/>
      <c r="K215" s="36" t="str">
        <f t="shared" si="110"/>
        <v/>
      </c>
      <c r="L215" s="37">
        <f t="shared" si="111"/>
        <v>0</v>
      </c>
      <c r="M215" t="str">
        <f t="shared" si="112"/>
        <v>OE</v>
      </c>
      <c r="N215" s="36" t="str">
        <f t="shared" si="113"/>
        <v/>
      </c>
      <c r="O215" s="34" t="str">
        <f t="shared" si="114"/>
        <v/>
      </c>
      <c r="P215" s="85" t="str">
        <f t="shared" si="123"/>
        <v/>
      </c>
      <c r="Q215" s="36" t="b">
        <f t="shared" si="115"/>
        <v>0</v>
      </c>
      <c r="R215" s="37">
        <f t="shared" si="116"/>
        <v>0</v>
      </c>
      <c r="S215" t="str">
        <f t="shared" si="117"/>
        <v>OE</v>
      </c>
      <c r="T215" s="36" t="str">
        <f t="shared" si="118"/>
        <v/>
      </c>
      <c r="U215" s="34" t="str">
        <f t="shared" si="119"/>
        <v/>
      </c>
      <c r="V215" s="85" t="str">
        <f t="shared" si="124"/>
        <v/>
      </c>
      <c r="W215" s="36" t="b">
        <f t="shared" si="120"/>
        <v>0</v>
      </c>
      <c r="X215" s="37">
        <f t="shared" si="121"/>
        <v>0</v>
      </c>
      <c r="Y215" s="46">
        <f t="shared" si="103"/>
        <v>0</v>
      </c>
      <c r="Z215" s="40" t="str">
        <f>IF(B215&lt;&gt;"",Y215+Z214,"")</f>
        <v/>
      </c>
      <c r="AA215" s="59" t="str">
        <f t="shared" si="125"/>
        <v/>
      </c>
      <c r="AB215" s="59" t="str">
        <f t="shared" si="126"/>
        <v/>
      </c>
      <c r="AC215" s="70"/>
      <c r="AD215" s="70"/>
      <c r="AE215" s="70"/>
      <c r="AF215" s="70"/>
      <c r="AG215" s="70"/>
      <c r="AH215" s="70"/>
      <c r="AI215" s="70"/>
      <c r="AJ215" s="70"/>
      <c r="AK215" s="70"/>
      <c r="AL215" s="70"/>
      <c r="AM215" s="70"/>
      <c r="AN215" s="70"/>
      <c r="AO215" s="70"/>
    </row>
    <row r="216" spans="1:41">
      <c r="A216" s="86">
        <v>22</v>
      </c>
      <c r="B216" s="84"/>
      <c r="C216" s="84">
        <f t="shared" si="106"/>
        <v>0</v>
      </c>
      <c r="D216" s="84">
        <f t="shared" si="104"/>
        <v>0</v>
      </c>
      <c r="E216" s="84">
        <f t="shared" si="105"/>
        <v>0</v>
      </c>
      <c r="F216" t="str">
        <f t="shared" si="107"/>
        <v>BR</v>
      </c>
      <c r="G216" s="36" t="str">
        <f t="shared" si="108"/>
        <v/>
      </c>
      <c r="H216" s="34" t="str">
        <f t="shared" si="109"/>
        <v/>
      </c>
      <c r="I216" s="85" t="str">
        <f t="shared" si="122"/>
        <v/>
      </c>
      <c r="J216" s="113"/>
      <c r="K216" s="36" t="str">
        <f t="shared" si="110"/>
        <v/>
      </c>
      <c r="L216" s="37">
        <f t="shared" si="111"/>
        <v>0</v>
      </c>
      <c r="M216" t="str">
        <f t="shared" si="112"/>
        <v>OE</v>
      </c>
      <c r="N216" s="36" t="str">
        <f t="shared" si="113"/>
        <v/>
      </c>
      <c r="O216" s="34" t="str">
        <f t="shared" si="114"/>
        <v/>
      </c>
      <c r="P216" s="85" t="str">
        <f t="shared" si="123"/>
        <v/>
      </c>
      <c r="Q216" s="36" t="b">
        <f t="shared" si="115"/>
        <v>0</v>
      </c>
      <c r="R216" s="37">
        <f t="shared" si="116"/>
        <v>0</v>
      </c>
      <c r="S216" t="str">
        <f t="shared" si="117"/>
        <v>OE</v>
      </c>
      <c r="T216" s="36" t="str">
        <f t="shared" si="118"/>
        <v/>
      </c>
      <c r="U216" s="34" t="str">
        <f t="shared" si="119"/>
        <v/>
      </c>
      <c r="V216" s="85" t="str">
        <f t="shared" si="124"/>
        <v/>
      </c>
      <c r="W216" s="36" t="b">
        <f t="shared" si="120"/>
        <v>0</v>
      </c>
      <c r="X216" s="37">
        <f t="shared" si="121"/>
        <v>0</v>
      </c>
      <c r="Y216" s="46">
        <f t="shared" si="103"/>
        <v>0</v>
      </c>
      <c r="Z216" s="40" t="str">
        <f>IF(B216&lt;&gt;"",Y216+Z215,"")</f>
        <v/>
      </c>
      <c r="AA216" s="59" t="str">
        <f t="shared" si="125"/>
        <v/>
      </c>
      <c r="AB216" s="59" t="str">
        <f t="shared" si="126"/>
        <v/>
      </c>
      <c r="AC216" s="127"/>
      <c r="AD216" s="127"/>
      <c r="AE216" s="127"/>
      <c r="AF216" s="127"/>
      <c r="AG216" s="127"/>
      <c r="AH216" s="127"/>
      <c r="AI216" s="127"/>
      <c r="AJ216" s="127"/>
      <c r="AK216" s="127"/>
      <c r="AL216" s="127"/>
      <c r="AM216" s="127"/>
      <c r="AN216" s="127"/>
      <c r="AO216" s="70"/>
    </row>
    <row r="217" spans="1:41">
      <c r="A217" s="86">
        <v>23</v>
      </c>
      <c r="B217" s="84"/>
      <c r="C217" s="84">
        <f t="shared" si="106"/>
        <v>0</v>
      </c>
      <c r="D217" s="84">
        <f t="shared" si="104"/>
        <v>0</v>
      </c>
      <c r="E217" s="84">
        <f t="shared" si="105"/>
        <v>0</v>
      </c>
      <c r="F217" t="str">
        <f t="shared" si="107"/>
        <v>BR</v>
      </c>
      <c r="G217" s="36" t="str">
        <f t="shared" si="108"/>
        <v/>
      </c>
      <c r="H217" s="34" t="str">
        <f t="shared" si="109"/>
        <v/>
      </c>
      <c r="I217" s="85" t="str">
        <f t="shared" si="122"/>
        <v/>
      </c>
      <c r="J217" s="113"/>
      <c r="K217" s="36" t="str">
        <f t="shared" si="110"/>
        <v/>
      </c>
      <c r="L217" s="37">
        <f t="shared" si="111"/>
        <v>0</v>
      </c>
      <c r="M217" t="str">
        <f t="shared" si="112"/>
        <v>OE</v>
      </c>
      <c r="N217" s="36" t="str">
        <f t="shared" si="113"/>
        <v/>
      </c>
      <c r="O217" s="34" t="str">
        <f t="shared" si="114"/>
        <v/>
      </c>
      <c r="P217" s="85" t="str">
        <f t="shared" si="123"/>
        <v/>
      </c>
      <c r="Q217" s="36" t="b">
        <f t="shared" si="115"/>
        <v>0</v>
      </c>
      <c r="R217" s="37">
        <f t="shared" si="116"/>
        <v>0</v>
      </c>
      <c r="S217" t="str">
        <f t="shared" si="117"/>
        <v>OE</v>
      </c>
      <c r="T217" s="36" t="str">
        <f t="shared" si="118"/>
        <v/>
      </c>
      <c r="U217" s="34" t="str">
        <f t="shared" si="119"/>
        <v/>
      </c>
      <c r="V217" s="85" t="str">
        <f t="shared" si="124"/>
        <v/>
      </c>
      <c r="W217" s="36" t="b">
        <f t="shared" si="120"/>
        <v>0</v>
      </c>
      <c r="X217" s="37">
        <f t="shared" si="121"/>
        <v>0</v>
      </c>
      <c r="Y217" s="46">
        <f t="shared" si="103"/>
        <v>0</v>
      </c>
      <c r="Z217" s="40" t="str">
        <f>IF(B217&lt;&gt;"",Y217+Z216,"")</f>
        <v/>
      </c>
      <c r="AA217" s="59" t="str">
        <f t="shared" si="125"/>
        <v/>
      </c>
      <c r="AB217" s="59" t="str">
        <f t="shared" si="126"/>
        <v/>
      </c>
      <c r="AC217" s="71"/>
      <c r="AD217" s="72"/>
      <c r="AE217" s="72"/>
      <c r="AF217" s="72"/>
      <c r="AG217" s="73"/>
      <c r="AH217" s="73"/>
      <c r="AI217" s="73"/>
      <c r="AJ217" s="73"/>
      <c r="AK217" s="73"/>
      <c r="AL217" s="73"/>
      <c r="AM217" s="73"/>
      <c r="AN217" s="74"/>
      <c r="AO217" s="70"/>
    </row>
    <row r="218" spans="1:41">
      <c r="A218" s="86">
        <v>24</v>
      </c>
      <c r="B218" s="84"/>
      <c r="C218" s="84">
        <f t="shared" si="106"/>
        <v>0</v>
      </c>
      <c r="D218" s="84">
        <f t="shared" si="104"/>
        <v>0</v>
      </c>
      <c r="E218" s="84">
        <f t="shared" si="105"/>
        <v>0</v>
      </c>
      <c r="F218" t="str">
        <f t="shared" si="107"/>
        <v>BR</v>
      </c>
      <c r="G218" s="36" t="str">
        <f t="shared" si="108"/>
        <v/>
      </c>
      <c r="H218" s="34" t="str">
        <f t="shared" si="109"/>
        <v/>
      </c>
      <c r="I218" s="85" t="str">
        <f t="shared" si="122"/>
        <v/>
      </c>
      <c r="J218" s="113"/>
      <c r="K218" s="36" t="str">
        <f t="shared" si="110"/>
        <v/>
      </c>
      <c r="L218" s="37">
        <f t="shared" si="111"/>
        <v>0</v>
      </c>
      <c r="M218" t="str">
        <f t="shared" si="112"/>
        <v>OE</v>
      </c>
      <c r="N218" s="36" t="str">
        <f t="shared" si="113"/>
        <v/>
      </c>
      <c r="O218" s="34" t="str">
        <f t="shared" si="114"/>
        <v/>
      </c>
      <c r="P218" s="85" t="str">
        <f t="shared" si="123"/>
        <v/>
      </c>
      <c r="Q218" s="36" t="b">
        <f t="shared" si="115"/>
        <v>0</v>
      </c>
      <c r="R218" s="37">
        <f t="shared" si="116"/>
        <v>0</v>
      </c>
      <c r="S218" t="str">
        <f t="shared" si="117"/>
        <v>OE</v>
      </c>
      <c r="T218" s="36" t="str">
        <f t="shared" si="118"/>
        <v/>
      </c>
      <c r="U218" s="34" t="str">
        <f t="shared" si="119"/>
        <v/>
      </c>
      <c r="V218" s="85" t="str">
        <f t="shared" si="124"/>
        <v/>
      </c>
      <c r="W218" s="36" t="b">
        <f t="shared" si="120"/>
        <v>0</v>
      </c>
      <c r="X218" s="37">
        <f t="shared" si="121"/>
        <v>0</v>
      </c>
      <c r="Y218" s="46">
        <f t="shared" si="103"/>
        <v>0</v>
      </c>
      <c r="Z218" s="40" t="str">
        <f>IF(B218&lt;&gt;"",Y218+Z217,"")</f>
        <v/>
      </c>
      <c r="AA218" s="59" t="str">
        <f t="shared" si="125"/>
        <v/>
      </c>
      <c r="AB218" s="59" t="str">
        <f t="shared" si="126"/>
        <v/>
      </c>
      <c r="AC218" s="71"/>
      <c r="AD218" s="72"/>
      <c r="AE218" s="72"/>
      <c r="AF218" s="72"/>
      <c r="AG218" s="73"/>
      <c r="AH218" s="73"/>
      <c r="AI218" s="73"/>
      <c r="AJ218" s="73"/>
      <c r="AK218" s="73"/>
      <c r="AL218" s="73"/>
      <c r="AM218" s="73"/>
      <c r="AN218" s="74"/>
      <c r="AO218" s="70"/>
    </row>
    <row r="219" spans="1:41">
      <c r="A219" s="86">
        <v>25</v>
      </c>
      <c r="B219" s="84"/>
      <c r="C219" s="84">
        <f t="shared" si="106"/>
        <v>0</v>
      </c>
      <c r="D219" s="84">
        <f t="shared" si="104"/>
        <v>0</v>
      </c>
      <c r="E219" s="84">
        <f t="shared" si="105"/>
        <v>0</v>
      </c>
      <c r="F219" t="str">
        <f t="shared" si="107"/>
        <v>BR</v>
      </c>
      <c r="G219" s="36" t="str">
        <f t="shared" si="108"/>
        <v/>
      </c>
      <c r="H219" s="34" t="str">
        <f t="shared" si="109"/>
        <v/>
      </c>
      <c r="I219" s="85" t="str">
        <f t="shared" si="122"/>
        <v/>
      </c>
      <c r="J219" s="113"/>
      <c r="K219" s="36" t="str">
        <f t="shared" si="110"/>
        <v/>
      </c>
      <c r="L219" s="37">
        <f t="shared" si="111"/>
        <v>0</v>
      </c>
      <c r="M219" t="str">
        <f t="shared" si="112"/>
        <v>OE</v>
      </c>
      <c r="N219" s="36" t="str">
        <f t="shared" si="113"/>
        <v/>
      </c>
      <c r="O219" s="34" t="str">
        <f t="shared" si="114"/>
        <v/>
      </c>
      <c r="P219" s="85" t="str">
        <f t="shared" si="123"/>
        <v/>
      </c>
      <c r="Q219" s="36" t="b">
        <f t="shared" si="115"/>
        <v>0</v>
      </c>
      <c r="R219" s="37">
        <f t="shared" si="116"/>
        <v>0</v>
      </c>
      <c r="S219" t="str">
        <f t="shared" si="117"/>
        <v>OE</v>
      </c>
      <c r="T219" s="36" t="str">
        <f t="shared" si="118"/>
        <v/>
      </c>
      <c r="U219" s="34" t="str">
        <f t="shared" si="119"/>
        <v/>
      </c>
      <c r="V219" s="85" t="str">
        <f t="shared" si="124"/>
        <v/>
      </c>
      <c r="W219" s="36" t="b">
        <f t="shared" si="120"/>
        <v>0</v>
      </c>
      <c r="X219" s="37">
        <f t="shared" si="121"/>
        <v>0</v>
      </c>
      <c r="Y219" s="46">
        <f t="shared" si="103"/>
        <v>0</v>
      </c>
      <c r="Z219" s="40" t="str">
        <f>IF(B219&lt;&gt;"",Y219+Z218,"")</f>
        <v/>
      </c>
      <c r="AA219" s="59" t="str">
        <f t="shared" si="125"/>
        <v/>
      </c>
      <c r="AB219" s="59" t="str">
        <f t="shared" si="126"/>
        <v/>
      </c>
      <c r="AC219" s="71"/>
      <c r="AD219" s="72"/>
      <c r="AE219" s="72"/>
      <c r="AF219" s="72"/>
      <c r="AG219" s="73"/>
      <c r="AH219" s="73"/>
      <c r="AI219" s="73"/>
      <c r="AJ219" s="73"/>
      <c r="AK219" s="73"/>
      <c r="AL219" s="73"/>
      <c r="AM219" s="73"/>
      <c r="AN219" s="74"/>
      <c r="AO219" s="70"/>
    </row>
    <row r="220" spans="1:41">
      <c r="A220" s="86">
        <v>26</v>
      </c>
      <c r="B220" s="84"/>
      <c r="C220" s="84">
        <f t="shared" si="106"/>
        <v>0</v>
      </c>
      <c r="D220" s="84">
        <f t="shared" si="104"/>
        <v>0</v>
      </c>
      <c r="E220" s="84">
        <f t="shared" si="105"/>
        <v>0</v>
      </c>
      <c r="F220" t="str">
        <f t="shared" si="107"/>
        <v>BR</v>
      </c>
      <c r="G220" s="36" t="str">
        <f t="shared" si="108"/>
        <v/>
      </c>
      <c r="H220" s="34" t="str">
        <f t="shared" si="109"/>
        <v/>
      </c>
      <c r="I220" s="85" t="str">
        <f t="shared" si="122"/>
        <v/>
      </c>
      <c r="J220" s="113"/>
      <c r="K220" s="36" t="str">
        <f t="shared" si="110"/>
        <v/>
      </c>
      <c r="L220" s="37">
        <f t="shared" si="111"/>
        <v>0</v>
      </c>
      <c r="M220" t="str">
        <f t="shared" si="112"/>
        <v>OE</v>
      </c>
      <c r="N220" s="36" t="str">
        <f t="shared" si="113"/>
        <v/>
      </c>
      <c r="O220" s="34" t="str">
        <f t="shared" si="114"/>
        <v/>
      </c>
      <c r="P220" s="85" t="str">
        <f t="shared" si="123"/>
        <v/>
      </c>
      <c r="Q220" s="36" t="b">
        <f t="shared" si="115"/>
        <v>0</v>
      </c>
      <c r="R220" s="37">
        <f t="shared" si="116"/>
        <v>0</v>
      </c>
      <c r="S220" t="str">
        <f t="shared" si="117"/>
        <v>OE</v>
      </c>
      <c r="T220" s="36" t="str">
        <f t="shared" si="118"/>
        <v/>
      </c>
      <c r="U220" s="34" t="str">
        <f t="shared" si="119"/>
        <v/>
      </c>
      <c r="V220" s="85" t="str">
        <f t="shared" si="124"/>
        <v/>
      </c>
      <c r="W220" s="36" t="b">
        <f t="shared" si="120"/>
        <v>0</v>
      </c>
      <c r="X220" s="37">
        <f t="shared" si="121"/>
        <v>0</v>
      </c>
      <c r="Y220" s="46">
        <f t="shared" si="103"/>
        <v>0</v>
      </c>
      <c r="Z220" s="40" t="str">
        <f>IF(B220&lt;&gt;"",Y220+Z219,"")</f>
        <v/>
      </c>
      <c r="AA220" s="59" t="str">
        <f t="shared" si="125"/>
        <v/>
      </c>
      <c r="AB220" s="59" t="str">
        <f t="shared" si="126"/>
        <v/>
      </c>
      <c r="AC220" s="71"/>
      <c r="AD220" s="72"/>
      <c r="AE220" s="72"/>
      <c r="AF220" s="72"/>
      <c r="AG220" s="73"/>
      <c r="AH220" s="73"/>
      <c r="AI220" s="73"/>
      <c r="AJ220" s="73"/>
      <c r="AK220" s="73"/>
      <c r="AL220" s="73"/>
      <c r="AM220" s="73"/>
      <c r="AN220" s="74"/>
      <c r="AO220" s="70"/>
    </row>
    <row r="221" spans="1:41">
      <c r="A221" s="86">
        <v>27</v>
      </c>
      <c r="B221" s="84"/>
      <c r="C221" s="84">
        <f t="shared" si="106"/>
        <v>0</v>
      </c>
      <c r="D221" s="84">
        <f t="shared" si="104"/>
        <v>0</v>
      </c>
      <c r="E221" s="84">
        <f t="shared" si="105"/>
        <v>0</v>
      </c>
      <c r="F221" t="str">
        <f t="shared" si="107"/>
        <v>BR</v>
      </c>
      <c r="G221" s="36" t="str">
        <f t="shared" si="108"/>
        <v/>
      </c>
      <c r="H221" s="34" t="str">
        <f t="shared" si="109"/>
        <v/>
      </c>
      <c r="I221" s="85" t="str">
        <f t="shared" si="122"/>
        <v/>
      </c>
      <c r="J221" s="113"/>
      <c r="K221" s="36" t="str">
        <f t="shared" si="110"/>
        <v/>
      </c>
      <c r="L221" s="37">
        <f t="shared" si="111"/>
        <v>0</v>
      </c>
      <c r="M221" t="str">
        <f t="shared" si="112"/>
        <v>OE</v>
      </c>
      <c r="N221" s="36" t="str">
        <f t="shared" si="113"/>
        <v/>
      </c>
      <c r="O221" s="34" t="str">
        <f t="shared" si="114"/>
        <v/>
      </c>
      <c r="P221" s="85" t="str">
        <f t="shared" si="123"/>
        <v/>
      </c>
      <c r="Q221" s="36" t="b">
        <f t="shared" si="115"/>
        <v>0</v>
      </c>
      <c r="R221" s="37">
        <f t="shared" si="116"/>
        <v>0</v>
      </c>
      <c r="S221" t="str">
        <f t="shared" si="117"/>
        <v>OE</v>
      </c>
      <c r="T221" s="36" t="str">
        <f t="shared" si="118"/>
        <v/>
      </c>
      <c r="U221" s="34" t="str">
        <f t="shared" si="119"/>
        <v/>
      </c>
      <c r="V221" s="85" t="str">
        <f t="shared" si="124"/>
        <v/>
      </c>
      <c r="W221" s="36" t="b">
        <f t="shared" si="120"/>
        <v>0</v>
      </c>
      <c r="X221" s="37">
        <f t="shared" si="121"/>
        <v>0</v>
      </c>
      <c r="Y221" s="46">
        <f t="shared" si="103"/>
        <v>0</v>
      </c>
      <c r="Z221" s="40" t="str">
        <f>IF(B221&lt;&gt;"",Y221+Z220,"")</f>
        <v/>
      </c>
      <c r="AA221" s="59" t="str">
        <f t="shared" si="125"/>
        <v/>
      </c>
      <c r="AB221" s="59" t="str">
        <f t="shared" si="126"/>
        <v/>
      </c>
      <c r="AC221" s="71"/>
      <c r="AD221" s="72"/>
      <c r="AE221" s="72"/>
      <c r="AF221" s="72"/>
      <c r="AG221" s="73"/>
      <c r="AH221" s="73"/>
      <c r="AI221" s="73"/>
      <c r="AJ221" s="73"/>
      <c r="AK221" s="73"/>
      <c r="AL221" s="73"/>
      <c r="AM221" s="73"/>
      <c r="AN221" s="74"/>
      <c r="AO221" s="70"/>
    </row>
    <row r="222" spans="1:41">
      <c r="A222" s="86">
        <v>28</v>
      </c>
      <c r="B222" s="84"/>
      <c r="C222" s="84">
        <f t="shared" si="106"/>
        <v>0</v>
      </c>
      <c r="D222" s="84">
        <f t="shared" si="104"/>
        <v>0</v>
      </c>
      <c r="E222" s="84">
        <f t="shared" si="105"/>
        <v>0</v>
      </c>
      <c r="F222" t="str">
        <f t="shared" si="107"/>
        <v>BR</v>
      </c>
      <c r="G222" s="36" t="str">
        <f t="shared" si="108"/>
        <v/>
      </c>
      <c r="H222" s="34" t="str">
        <f t="shared" si="109"/>
        <v/>
      </c>
      <c r="I222" s="85" t="str">
        <f t="shared" si="122"/>
        <v/>
      </c>
      <c r="J222" s="113"/>
      <c r="K222" s="36" t="str">
        <f t="shared" si="110"/>
        <v/>
      </c>
      <c r="L222" s="37">
        <f t="shared" si="111"/>
        <v>0</v>
      </c>
      <c r="M222" t="str">
        <f t="shared" si="112"/>
        <v>OE</v>
      </c>
      <c r="N222" s="36" t="str">
        <f t="shared" si="113"/>
        <v/>
      </c>
      <c r="O222" s="34" t="str">
        <f t="shared" si="114"/>
        <v/>
      </c>
      <c r="P222" s="85" t="str">
        <f t="shared" si="123"/>
        <v/>
      </c>
      <c r="Q222" s="36" t="b">
        <f t="shared" si="115"/>
        <v>0</v>
      </c>
      <c r="R222" s="37">
        <f t="shared" si="116"/>
        <v>0</v>
      </c>
      <c r="S222" t="str">
        <f t="shared" si="117"/>
        <v>OE</v>
      </c>
      <c r="T222" s="36" t="str">
        <f t="shared" si="118"/>
        <v/>
      </c>
      <c r="U222" s="34" t="str">
        <f t="shared" si="119"/>
        <v/>
      </c>
      <c r="V222" s="85" t="str">
        <f t="shared" si="124"/>
        <v/>
      </c>
      <c r="W222" s="36" t="b">
        <f t="shared" si="120"/>
        <v>0</v>
      </c>
      <c r="X222" s="37">
        <f t="shared" si="121"/>
        <v>0</v>
      </c>
      <c r="Y222" s="46">
        <f t="shared" si="103"/>
        <v>0</v>
      </c>
      <c r="Z222" s="40" t="str">
        <f>IF(B222&lt;&gt;"",Y222+Z221,"")</f>
        <v/>
      </c>
      <c r="AA222" s="59" t="str">
        <f t="shared" si="125"/>
        <v/>
      </c>
      <c r="AB222" s="59" t="str">
        <f t="shared" si="126"/>
        <v/>
      </c>
      <c r="AC222" s="71"/>
      <c r="AD222" s="72"/>
      <c r="AE222" s="72"/>
      <c r="AF222" s="72"/>
      <c r="AG222" s="73"/>
      <c r="AH222" s="73"/>
      <c r="AI222" s="73"/>
      <c r="AJ222" s="73"/>
      <c r="AK222" s="73"/>
      <c r="AL222" s="73"/>
      <c r="AM222" s="73"/>
      <c r="AN222" s="74"/>
      <c r="AO222" s="70"/>
    </row>
    <row r="223" spans="1:41">
      <c r="A223" s="86">
        <v>29</v>
      </c>
      <c r="B223" s="84"/>
      <c r="C223" s="84">
        <f t="shared" si="106"/>
        <v>0</v>
      </c>
      <c r="D223" s="84">
        <f t="shared" si="104"/>
        <v>0</v>
      </c>
      <c r="E223" s="84">
        <f t="shared" si="105"/>
        <v>0</v>
      </c>
      <c r="F223" t="str">
        <f t="shared" si="107"/>
        <v>BR</v>
      </c>
      <c r="G223" s="36" t="str">
        <f t="shared" si="108"/>
        <v/>
      </c>
      <c r="H223" s="34" t="str">
        <f t="shared" si="109"/>
        <v/>
      </c>
      <c r="I223" s="85" t="str">
        <f t="shared" si="122"/>
        <v/>
      </c>
      <c r="J223" s="113"/>
      <c r="K223" s="36" t="str">
        <f t="shared" si="110"/>
        <v/>
      </c>
      <c r="L223" s="37">
        <f t="shared" si="111"/>
        <v>0</v>
      </c>
      <c r="M223" t="str">
        <f t="shared" si="112"/>
        <v>OE</v>
      </c>
      <c r="N223" s="36" t="str">
        <f t="shared" si="113"/>
        <v/>
      </c>
      <c r="O223" s="34" t="str">
        <f t="shared" si="114"/>
        <v/>
      </c>
      <c r="P223" s="85" t="str">
        <f t="shared" si="123"/>
        <v/>
      </c>
      <c r="Q223" s="36" t="b">
        <f t="shared" si="115"/>
        <v>0</v>
      </c>
      <c r="R223" s="37">
        <f t="shared" si="116"/>
        <v>0</v>
      </c>
      <c r="S223" t="str">
        <f t="shared" si="117"/>
        <v>OE</v>
      </c>
      <c r="T223" s="36" t="str">
        <f t="shared" si="118"/>
        <v/>
      </c>
      <c r="U223" s="34" t="str">
        <f t="shared" si="119"/>
        <v/>
      </c>
      <c r="V223" s="85" t="str">
        <f t="shared" si="124"/>
        <v/>
      </c>
      <c r="W223" s="36" t="b">
        <f t="shared" si="120"/>
        <v>0</v>
      </c>
      <c r="X223" s="37">
        <f t="shared" si="121"/>
        <v>0</v>
      </c>
      <c r="Y223" s="46">
        <f t="shared" si="103"/>
        <v>0</v>
      </c>
      <c r="Z223" s="40" t="str">
        <f>IF(B223&lt;&gt;"",Y223+Z222,"")</f>
        <v/>
      </c>
      <c r="AA223" s="59" t="str">
        <f t="shared" si="125"/>
        <v/>
      </c>
      <c r="AB223" s="59" t="str">
        <f t="shared" si="126"/>
        <v/>
      </c>
      <c r="AC223" s="71"/>
      <c r="AD223" s="72"/>
      <c r="AE223" s="72"/>
      <c r="AF223" s="72"/>
      <c r="AG223" s="73"/>
      <c r="AH223" s="73"/>
      <c r="AI223" s="73"/>
      <c r="AJ223" s="73"/>
      <c r="AK223" s="73"/>
      <c r="AL223" s="73"/>
      <c r="AM223" s="73"/>
      <c r="AN223" s="74"/>
      <c r="AO223" s="70"/>
    </row>
    <row r="224" spans="1:41">
      <c r="A224" s="86">
        <v>30</v>
      </c>
      <c r="B224" s="84"/>
      <c r="C224" s="84">
        <f t="shared" si="106"/>
        <v>0</v>
      </c>
      <c r="D224" s="84">
        <f t="shared" si="104"/>
        <v>0</v>
      </c>
      <c r="E224" s="84">
        <f t="shared" si="105"/>
        <v>0</v>
      </c>
      <c r="F224" t="str">
        <f t="shared" si="107"/>
        <v>BR</v>
      </c>
      <c r="G224" s="36" t="str">
        <f t="shared" si="108"/>
        <v/>
      </c>
      <c r="H224" s="34" t="str">
        <f t="shared" si="109"/>
        <v/>
      </c>
      <c r="I224" s="85" t="str">
        <f t="shared" si="122"/>
        <v/>
      </c>
      <c r="J224" s="113"/>
      <c r="K224" s="36" t="str">
        <f t="shared" si="110"/>
        <v/>
      </c>
      <c r="L224" s="37">
        <f t="shared" si="111"/>
        <v>0</v>
      </c>
      <c r="M224" t="str">
        <f t="shared" si="112"/>
        <v>OE</v>
      </c>
      <c r="N224" s="36" t="str">
        <f t="shared" si="113"/>
        <v/>
      </c>
      <c r="O224" s="34" t="str">
        <f t="shared" si="114"/>
        <v/>
      </c>
      <c r="P224" s="85" t="str">
        <f t="shared" si="123"/>
        <v/>
      </c>
      <c r="Q224" s="36" t="b">
        <f t="shared" si="115"/>
        <v>0</v>
      </c>
      <c r="R224" s="37">
        <f t="shared" si="116"/>
        <v>0</v>
      </c>
      <c r="S224" t="str">
        <f t="shared" si="117"/>
        <v>OE</v>
      </c>
      <c r="T224" s="36" t="str">
        <f t="shared" si="118"/>
        <v/>
      </c>
      <c r="U224" s="34" t="str">
        <f t="shared" si="119"/>
        <v/>
      </c>
      <c r="V224" s="85" t="str">
        <f t="shared" si="124"/>
        <v/>
      </c>
      <c r="W224" s="36" t="b">
        <f t="shared" si="120"/>
        <v>0</v>
      </c>
      <c r="X224" s="37">
        <f t="shared" si="121"/>
        <v>0</v>
      </c>
      <c r="Y224" s="46">
        <f t="shared" si="103"/>
        <v>0</v>
      </c>
      <c r="Z224" s="40" t="str">
        <f>IF(B224&lt;&gt;"",Y224+Z223,"")</f>
        <v/>
      </c>
      <c r="AA224" s="59" t="str">
        <f t="shared" si="125"/>
        <v/>
      </c>
      <c r="AB224" s="59" t="str">
        <f t="shared" si="126"/>
        <v/>
      </c>
      <c r="AC224" s="71"/>
      <c r="AD224" s="75"/>
      <c r="AE224" s="72"/>
      <c r="AF224" s="72"/>
      <c r="AG224" s="73"/>
      <c r="AH224" s="73"/>
      <c r="AI224" s="73"/>
      <c r="AJ224" s="73"/>
      <c r="AK224" s="73"/>
      <c r="AL224" s="73"/>
      <c r="AM224" s="73"/>
      <c r="AN224" s="74"/>
      <c r="AO224" s="70"/>
    </row>
    <row r="225" spans="1:41">
      <c r="A225" s="86">
        <v>31</v>
      </c>
      <c r="B225" s="84"/>
      <c r="C225" s="84">
        <f t="shared" si="106"/>
        <v>0</v>
      </c>
      <c r="D225" s="84">
        <f t="shared" si="104"/>
        <v>0</v>
      </c>
      <c r="E225" s="84">
        <f t="shared" si="105"/>
        <v>0</v>
      </c>
      <c r="F225" t="str">
        <f t="shared" si="107"/>
        <v>BR</v>
      </c>
      <c r="G225" s="36" t="str">
        <f t="shared" si="108"/>
        <v/>
      </c>
      <c r="H225" s="34" t="str">
        <f t="shared" si="109"/>
        <v/>
      </c>
      <c r="I225" s="85" t="str">
        <f t="shared" si="122"/>
        <v/>
      </c>
      <c r="J225" s="113"/>
      <c r="K225" s="36" t="str">
        <f t="shared" si="110"/>
        <v/>
      </c>
      <c r="L225" s="37">
        <f t="shared" si="111"/>
        <v>0</v>
      </c>
      <c r="M225" t="str">
        <f t="shared" si="112"/>
        <v>OE</v>
      </c>
      <c r="N225" s="36" t="str">
        <f t="shared" si="113"/>
        <v/>
      </c>
      <c r="O225" s="34" t="str">
        <f t="shared" si="114"/>
        <v/>
      </c>
      <c r="P225" s="85" t="str">
        <f t="shared" si="123"/>
        <v/>
      </c>
      <c r="Q225" s="36" t="b">
        <f t="shared" si="115"/>
        <v>0</v>
      </c>
      <c r="R225" s="37">
        <f t="shared" si="116"/>
        <v>0</v>
      </c>
      <c r="S225" t="str">
        <f t="shared" si="117"/>
        <v>OE</v>
      </c>
      <c r="T225" s="36" t="str">
        <f t="shared" si="118"/>
        <v/>
      </c>
      <c r="U225" s="34" t="str">
        <f t="shared" si="119"/>
        <v/>
      </c>
      <c r="V225" s="85" t="str">
        <f t="shared" si="124"/>
        <v/>
      </c>
      <c r="W225" s="36" t="b">
        <f t="shared" si="120"/>
        <v>0</v>
      </c>
      <c r="X225" s="37">
        <f t="shared" si="121"/>
        <v>0</v>
      </c>
      <c r="Y225" s="46">
        <f t="shared" si="103"/>
        <v>0</v>
      </c>
      <c r="Z225" s="40" t="str">
        <f>IF(B225&lt;&gt;"",Y225+Z224,"")</f>
        <v/>
      </c>
      <c r="AA225" s="59" t="str">
        <f t="shared" si="125"/>
        <v/>
      </c>
      <c r="AB225" s="59" t="str">
        <f t="shared" si="126"/>
        <v/>
      </c>
      <c r="AC225" s="71"/>
      <c r="AD225" s="72"/>
      <c r="AE225" s="72"/>
      <c r="AF225" s="72"/>
      <c r="AG225" s="73"/>
      <c r="AH225" s="73"/>
      <c r="AI225" s="73"/>
      <c r="AJ225" s="73"/>
      <c r="AK225" s="73"/>
      <c r="AL225" s="73"/>
      <c r="AM225" s="73"/>
      <c r="AN225" s="74"/>
      <c r="AO225" s="70"/>
    </row>
    <row r="226" spans="1:41">
      <c r="A226" s="86">
        <v>32</v>
      </c>
      <c r="B226" s="84"/>
      <c r="C226" s="84">
        <f t="shared" si="106"/>
        <v>0</v>
      </c>
      <c r="D226" s="84">
        <f t="shared" si="104"/>
        <v>0</v>
      </c>
      <c r="E226" s="84">
        <f t="shared" si="105"/>
        <v>0</v>
      </c>
      <c r="F226" t="str">
        <f t="shared" si="107"/>
        <v>BR</v>
      </c>
      <c r="G226" s="36" t="str">
        <f t="shared" si="108"/>
        <v/>
      </c>
      <c r="H226" s="34" t="str">
        <f t="shared" si="109"/>
        <v/>
      </c>
      <c r="I226" s="85" t="str">
        <f t="shared" si="122"/>
        <v/>
      </c>
      <c r="J226" s="113"/>
      <c r="K226" s="36" t="str">
        <f t="shared" si="110"/>
        <v/>
      </c>
      <c r="L226" s="37">
        <f t="shared" si="111"/>
        <v>0</v>
      </c>
      <c r="M226" t="str">
        <f t="shared" si="112"/>
        <v>OE</v>
      </c>
      <c r="N226" s="36" t="str">
        <f t="shared" si="113"/>
        <v/>
      </c>
      <c r="O226" s="34" t="str">
        <f t="shared" si="114"/>
        <v/>
      </c>
      <c r="P226" s="85" t="str">
        <f t="shared" si="123"/>
        <v/>
      </c>
      <c r="Q226" s="36" t="b">
        <f t="shared" si="115"/>
        <v>0</v>
      </c>
      <c r="R226" s="37">
        <f t="shared" si="116"/>
        <v>0</v>
      </c>
      <c r="S226" t="str">
        <f t="shared" si="117"/>
        <v>OE</v>
      </c>
      <c r="T226" s="36" t="str">
        <f t="shared" si="118"/>
        <v/>
      </c>
      <c r="U226" s="34" t="str">
        <f t="shared" si="119"/>
        <v/>
      </c>
      <c r="V226" s="85" t="str">
        <f t="shared" si="124"/>
        <v/>
      </c>
      <c r="W226" s="36" t="b">
        <f t="shared" si="120"/>
        <v>0</v>
      </c>
      <c r="X226" s="37">
        <f t="shared" si="121"/>
        <v>0</v>
      </c>
      <c r="Y226" s="46">
        <f t="shared" si="103"/>
        <v>0</v>
      </c>
      <c r="Z226" s="40" t="str">
        <f>IF(B226&lt;&gt;"",Y226+Z225,"")</f>
        <v/>
      </c>
      <c r="AA226" s="59" t="str">
        <f t="shared" si="125"/>
        <v/>
      </c>
      <c r="AB226" s="59" t="str">
        <f t="shared" si="126"/>
        <v/>
      </c>
      <c r="AC226" s="71"/>
      <c r="AD226" s="72"/>
      <c r="AE226" s="72"/>
      <c r="AF226" s="72"/>
      <c r="AG226" s="73"/>
      <c r="AH226" s="73"/>
      <c r="AI226" s="73"/>
      <c r="AJ226" s="73"/>
      <c r="AK226" s="73"/>
      <c r="AL226" s="73"/>
      <c r="AM226" s="73"/>
      <c r="AN226" s="74"/>
      <c r="AO226" s="70"/>
    </row>
    <row r="227" spans="1:41">
      <c r="A227" s="86">
        <v>33</v>
      </c>
      <c r="B227" s="84"/>
      <c r="C227" s="84">
        <f t="shared" si="106"/>
        <v>0</v>
      </c>
      <c r="D227" s="84">
        <f t="shared" si="104"/>
        <v>0</v>
      </c>
      <c r="E227" s="84">
        <f t="shared" si="105"/>
        <v>0</v>
      </c>
      <c r="F227" t="str">
        <f t="shared" si="107"/>
        <v>BR</v>
      </c>
      <c r="G227" s="36" t="str">
        <f t="shared" si="108"/>
        <v/>
      </c>
      <c r="H227" s="34" t="str">
        <f t="shared" si="109"/>
        <v/>
      </c>
      <c r="I227" s="85" t="str">
        <f t="shared" si="122"/>
        <v/>
      </c>
      <c r="J227" s="113"/>
      <c r="K227" s="36" t="str">
        <f t="shared" si="110"/>
        <v/>
      </c>
      <c r="L227" s="37">
        <f t="shared" si="111"/>
        <v>0</v>
      </c>
      <c r="M227" t="str">
        <f t="shared" si="112"/>
        <v>OE</v>
      </c>
      <c r="N227" s="36" t="str">
        <f t="shared" si="113"/>
        <v/>
      </c>
      <c r="O227" s="34" t="str">
        <f t="shared" si="114"/>
        <v/>
      </c>
      <c r="P227" s="85" t="str">
        <f t="shared" si="123"/>
        <v/>
      </c>
      <c r="Q227" s="36" t="b">
        <f t="shared" si="115"/>
        <v>0</v>
      </c>
      <c r="R227" s="37">
        <f t="shared" si="116"/>
        <v>0</v>
      </c>
      <c r="S227" t="str">
        <f t="shared" si="117"/>
        <v>OE</v>
      </c>
      <c r="T227" s="36" t="str">
        <f t="shared" si="118"/>
        <v/>
      </c>
      <c r="U227" s="34" t="str">
        <f t="shared" si="119"/>
        <v/>
      </c>
      <c r="V227" s="85" t="str">
        <f t="shared" si="124"/>
        <v/>
      </c>
      <c r="W227" s="36" t="b">
        <f t="shared" si="120"/>
        <v>0</v>
      </c>
      <c r="X227" s="37">
        <f t="shared" si="121"/>
        <v>0</v>
      </c>
      <c r="Y227" s="46">
        <f t="shared" si="103"/>
        <v>0</v>
      </c>
      <c r="Z227" s="40" t="str">
        <f>IF(B227&lt;&gt;"",Y227+Z226,"")</f>
        <v/>
      </c>
      <c r="AA227" s="59" t="str">
        <f t="shared" si="125"/>
        <v/>
      </c>
      <c r="AB227" s="59" t="str">
        <f t="shared" si="126"/>
        <v/>
      </c>
      <c r="AC227" s="71"/>
      <c r="AD227" s="72"/>
      <c r="AE227" s="72"/>
      <c r="AF227" s="72"/>
      <c r="AG227" s="73"/>
      <c r="AH227" s="73"/>
      <c r="AI227" s="73"/>
      <c r="AJ227" s="73"/>
      <c r="AK227" s="73"/>
      <c r="AL227" s="73"/>
      <c r="AM227" s="73"/>
      <c r="AN227" s="74"/>
      <c r="AO227" s="70"/>
    </row>
    <row r="228" spans="1:41">
      <c r="A228" s="86">
        <v>34</v>
      </c>
      <c r="B228" s="84"/>
      <c r="C228" s="84">
        <f t="shared" si="106"/>
        <v>0</v>
      </c>
      <c r="D228" s="84">
        <f t="shared" si="104"/>
        <v>0</v>
      </c>
      <c r="E228" s="84">
        <f t="shared" si="105"/>
        <v>0</v>
      </c>
      <c r="F228" t="str">
        <f t="shared" si="107"/>
        <v>BR</v>
      </c>
      <c r="G228" s="36" t="str">
        <f t="shared" si="108"/>
        <v/>
      </c>
      <c r="H228" s="34" t="str">
        <f t="shared" si="109"/>
        <v/>
      </c>
      <c r="I228" s="85" t="str">
        <f t="shared" si="122"/>
        <v/>
      </c>
      <c r="J228" s="113"/>
      <c r="K228" s="36" t="str">
        <f t="shared" si="110"/>
        <v/>
      </c>
      <c r="L228" s="37">
        <f t="shared" si="111"/>
        <v>0</v>
      </c>
      <c r="M228" t="str">
        <f t="shared" si="112"/>
        <v>OE</v>
      </c>
      <c r="N228" s="36" t="str">
        <f t="shared" si="113"/>
        <v/>
      </c>
      <c r="O228" s="34" t="str">
        <f t="shared" si="114"/>
        <v/>
      </c>
      <c r="P228" s="85" t="str">
        <f t="shared" si="123"/>
        <v/>
      </c>
      <c r="Q228" s="36" t="b">
        <f t="shared" si="115"/>
        <v>0</v>
      </c>
      <c r="R228" s="37">
        <f t="shared" si="116"/>
        <v>0</v>
      </c>
      <c r="S228" t="str">
        <f t="shared" si="117"/>
        <v>OE</v>
      </c>
      <c r="T228" s="36" t="str">
        <f t="shared" si="118"/>
        <v/>
      </c>
      <c r="U228" s="34" t="str">
        <f t="shared" si="119"/>
        <v/>
      </c>
      <c r="V228" s="85" t="str">
        <f t="shared" si="124"/>
        <v/>
      </c>
      <c r="W228" s="36" t="b">
        <f t="shared" si="120"/>
        <v>0</v>
      </c>
      <c r="X228" s="37">
        <f t="shared" si="121"/>
        <v>0</v>
      </c>
      <c r="Y228" s="46">
        <f t="shared" si="103"/>
        <v>0</v>
      </c>
      <c r="Z228" s="40" t="str">
        <f>IF(B228&lt;&gt;"",Y228+Z227,"")</f>
        <v/>
      </c>
      <c r="AA228" s="59" t="str">
        <f t="shared" si="125"/>
        <v/>
      </c>
      <c r="AB228" s="59" t="str">
        <f t="shared" si="126"/>
        <v/>
      </c>
      <c r="AC228" s="71"/>
      <c r="AD228" s="72"/>
      <c r="AE228" s="72"/>
      <c r="AF228" s="72"/>
      <c r="AG228" s="73"/>
      <c r="AH228" s="73"/>
      <c r="AI228" s="73"/>
      <c r="AJ228" s="73"/>
      <c r="AK228" s="73"/>
      <c r="AL228" s="73"/>
      <c r="AM228" s="73"/>
      <c r="AN228" s="74"/>
      <c r="AO228" s="70"/>
    </row>
    <row r="229" spans="1:41">
      <c r="A229" s="86">
        <v>35</v>
      </c>
      <c r="B229" s="84"/>
      <c r="C229" s="84">
        <f t="shared" si="106"/>
        <v>0</v>
      </c>
      <c r="D229" s="84">
        <f t="shared" si="104"/>
        <v>0</v>
      </c>
      <c r="E229" s="84">
        <f t="shared" si="105"/>
        <v>0</v>
      </c>
      <c r="F229" t="str">
        <f t="shared" si="107"/>
        <v>BR</v>
      </c>
      <c r="G229" s="36" t="str">
        <f t="shared" si="108"/>
        <v/>
      </c>
      <c r="H229" s="34" t="str">
        <f t="shared" si="109"/>
        <v/>
      </c>
      <c r="I229" s="85" t="str">
        <f t="shared" si="122"/>
        <v/>
      </c>
      <c r="J229" s="113"/>
      <c r="K229" s="36" t="str">
        <f t="shared" si="110"/>
        <v/>
      </c>
      <c r="L229" s="37">
        <f t="shared" si="111"/>
        <v>0</v>
      </c>
      <c r="M229" t="str">
        <f t="shared" si="112"/>
        <v>OE</v>
      </c>
      <c r="N229" s="36" t="str">
        <f t="shared" si="113"/>
        <v/>
      </c>
      <c r="O229" s="34" t="str">
        <f t="shared" si="114"/>
        <v/>
      </c>
      <c r="P229" s="85" t="str">
        <f t="shared" si="123"/>
        <v/>
      </c>
      <c r="Q229" s="36" t="b">
        <f t="shared" si="115"/>
        <v>0</v>
      </c>
      <c r="R229" s="37">
        <f t="shared" si="116"/>
        <v>0</v>
      </c>
      <c r="S229" t="str">
        <f t="shared" si="117"/>
        <v>OE</v>
      </c>
      <c r="T229" s="36" t="str">
        <f t="shared" si="118"/>
        <v/>
      </c>
      <c r="U229" s="34" t="str">
        <f t="shared" si="119"/>
        <v/>
      </c>
      <c r="V229" s="85" t="str">
        <f t="shared" si="124"/>
        <v/>
      </c>
      <c r="W229" s="36" t="b">
        <f t="shared" si="120"/>
        <v>0</v>
      </c>
      <c r="X229" s="37">
        <f t="shared" si="121"/>
        <v>0</v>
      </c>
      <c r="Y229" s="46">
        <f t="shared" si="103"/>
        <v>0</v>
      </c>
      <c r="Z229" s="40" t="str">
        <f>IF(B229&lt;&gt;"",Y229+Z228,"")</f>
        <v/>
      </c>
      <c r="AA229" s="59" t="str">
        <f t="shared" si="125"/>
        <v/>
      </c>
      <c r="AB229" s="59" t="str">
        <f t="shared" si="126"/>
        <v/>
      </c>
      <c r="AC229" s="71"/>
      <c r="AD229" s="72"/>
      <c r="AE229" s="72"/>
      <c r="AF229" s="72"/>
      <c r="AG229" s="73"/>
      <c r="AH229" s="73"/>
      <c r="AI229" s="73"/>
      <c r="AJ229" s="73"/>
      <c r="AK229" s="73"/>
      <c r="AL229" s="73"/>
      <c r="AM229" s="73"/>
      <c r="AN229" s="74"/>
      <c r="AO229" s="70"/>
    </row>
    <row r="230" spans="1:41">
      <c r="A230" s="86">
        <v>36</v>
      </c>
      <c r="B230" s="84"/>
      <c r="C230" s="84">
        <f t="shared" si="106"/>
        <v>0</v>
      </c>
      <c r="D230" s="84">
        <f t="shared" si="104"/>
        <v>0</v>
      </c>
      <c r="E230" s="84">
        <f t="shared" si="105"/>
        <v>0</v>
      </c>
      <c r="F230" t="str">
        <f t="shared" si="107"/>
        <v>BR</v>
      </c>
      <c r="G230" s="36" t="str">
        <f t="shared" si="108"/>
        <v/>
      </c>
      <c r="H230" s="34" t="str">
        <f t="shared" si="109"/>
        <v/>
      </c>
      <c r="I230" s="85" t="str">
        <f t="shared" si="122"/>
        <v/>
      </c>
      <c r="J230" s="113"/>
      <c r="K230" s="36" t="str">
        <f t="shared" si="110"/>
        <v/>
      </c>
      <c r="L230" s="37">
        <f t="shared" si="111"/>
        <v>0</v>
      </c>
      <c r="M230" t="str">
        <f t="shared" si="112"/>
        <v>OE</v>
      </c>
      <c r="N230" s="36" t="str">
        <f t="shared" si="113"/>
        <v/>
      </c>
      <c r="O230" s="34" t="str">
        <f t="shared" si="114"/>
        <v/>
      </c>
      <c r="P230" s="85" t="str">
        <f t="shared" si="123"/>
        <v/>
      </c>
      <c r="Q230" s="36" t="b">
        <f t="shared" si="115"/>
        <v>0</v>
      </c>
      <c r="R230" s="37">
        <f t="shared" si="116"/>
        <v>0</v>
      </c>
      <c r="S230" t="str">
        <f t="shared" si="117"/>
        <v>OE</v>
      </c>
      <c r="T230" s="36" t="str">
        <f t="shared" si="118"/>
        <v/>
      </c>
      <c r="U230" s="34" t="str">
        <f t="shared" si="119"/>
        <v/>
      </c>
      <c r="V230" s="85" t="str">
        <f t="shared" si="124"/>
        <v/>
      </c>
      <c r="W230" s="36" t="b">
        <f t="shared" si="120"/>
        <v>0</v>
      </c>
      <c r="X230" s="37">
        <f t="shared" si="121"/>
        <v>0</v>
      </c>
      <c r="Y230" s="46">
        <f t="shared" si="103"/>
        <v>0</v>
      </c>
      <c r="Z230" s="40" t="str">
        <f>IF(B230&lt;&gt;"",Y230+Z229,"")</f>
        <v/>
      </c>
      <c r="AA230" s="59" t="str">
        <f t="shared" si="125"/>
        <v/>
      </c>
      <c r="AB230" s="59" t="str">
        <f t="shared" si="126"/>
        <v/>
      </c>
      <c r="AC230" s="71"/>
      <c r="AD230" s="72"/>
      <c r="AE230" s="72"/>
      <c r="AF230" s="72"/>
      <c r="AG230" s="73"/>
      <c r="AH230" s="73"/>
      <c r="AI230" s="73"/>
      <c r="AJ230" s="73"/>
      <c r="AK230" s="73"/>
      <c r="AL230" s="73"/>
      <c r="AM230" s="73"/>
      <c r="AN230" s="74"/>
      <c r="AO230" s="70"/>
    </row>
    <row r="231" spans="1:41">
      <c r="A231" s="86">
        <v>37</v>
      </c>
      <c r="B231" s="84"/>
      <c r="C231" s="84">
        <f t="shared" si="106"/>
        <v>0</v>
      </c>
      <c r="D231" s="84">
        <f t="shared" si="104"/>
        <v>0</v>
      </c>
      <c r="E231" s="84">
        <f t="shared" si="105"/>
        <v>0</v>
      </c>
      <c r="F231" t="str">
        <f t="shared" si="107"/>
        <v>BR</v>
      </c>
      <c r="G231" s="36" t="str">
        <f t="shared" si="108"/>
        <v/>
      </c>
      <c r="H231" s="34" t="str">
        <f t="shared" si="109"/>
        <v/>
      </c>
      <c r="I231" s="85" t="str">
        <f t="shared" si="122"/>
        <v/>
      </c>
      <c r="J231" s="113"/>
      <c r="K231" s="36" t="str">
        <f t="shared" si="110"/>
        <v/>
      </c>
      <c r="L231" s="37">
        <f t="shared" si="111"/>
        <v>0</v>
      </c>
      <c r="M231" t="str">
        <f t="shared" si="112"/>
        <v>OE</v>
      </c>
      <c r="N231" s="36" t="str">
        <f t="shared" si="113"/>
        <v/>
      </c>
      <c r="O231" s="34" t="str">
        <f t="shared" si="114"/>
        <v/>
      </c>
      <c r="P231" s="85" t="str">
        <f t="shared" si="123"/>
        <v/>
      </c>
      <c r="Q231" s="36" t="b">
        <f t="shared" si="115"/>
        <v>0</v>
      </c>
      <c r="R231" s="37">
        <f t="shared" si="116"/>
        <v>0</v>
      </c>
      <c r="S231" t="str">
        <f t="shared" si="117"/>
        <v>OE</v>
      </c>
      <c r="T231" s="36" t="str">
        <f t="shared" si="118"/>
        <v/>
      </c>
      <c r="U231" s="34" t="str">
        <f t="shared" si="119"/>
        <v/>
      </c>
      <c r="V231" s="85" t="str">
        <f t="shared" si="124"/>
        <v/>
      </c>
      <c r="W231" s="36" t="b">
        <f t="shared" si="120"/>
        <v>0</v>
      </c>
      <c r="X231" s="37">
        <f t="shared" si="121"/>
        <v>0</v>
      </c>
      <c r="Y231" s="46">
        <f t="shared" ref="Y231:Y294" si="127">IF(B231&lt;&gt;"",IF(Z230&gt;=$AR$5,0,IF(Z230&lt;=$AR$6,0,SUM(L231+R231+X231))),0)</f>
        <v>0</v>
      </c>
      <c r="Z231" s="40" t="str">
        <f>IF(B231&lt;&gt;"",Y231+Z230,"")</f>
        <v/>
      </c>
      <c r="AA231" s="59" t="str">
        <f t="shared" si="125"/>
        <v/>
      </c>
      <c r="AB231" s="59" t="str">
        <f t="shared" si="126"/>
        <v/>
      </c>
      <c r="AC231" s="71"/>
      <c r="AD231" s="72"/>
      <c r="AE231" s="72"/>
      <c r="AF231" s="72"/>
      <c r="AG231" s="73"/>
      <c r="AH231" s="73"/>
      <c r="AI231" s="73"/>
      <c r="AJ231" s="73"/>
      <c r="AK231" s="73"/>
      <c r="AL231" s="73"/>
      <c r="AM231" s="73"/>
      <c r="AN231" s="74"/>
      <c r="AO231" s="70"/>
    </row>
    <row r="232" spans="1:41">
      <c r="A232" s="86">
        <v>38</v>
      </c>
      <c r="B232" s="84"/>
      <c r="C232" s="84">
        <f t="shared" si="106"/>
        <v>0</v>
      </c>
      <c r="D232" s="84">
        <f t="shared" ref="D232:D295" si="128">VLOOKUP(B232,$BI$107:$BQ$144,9,0)</f>
        <v>0</v>
      </c>
      <c r="E232" s="84">
        <f t="shared" si="105"/>
        <v>0</v>
      </c>
      <c r="F232" t="str">
        <f t="shared" si="107"/>
        <v>BR</v>
      </c>
      <c r="G232" s="36" t="str">
        <f t="shared" si="108"/>
        <v/>
      </c>
      <c r="H232" s="34" t="str">
        <f t="shared" si="109"/>
        <v/>
      </c>
      <c r="I232" s="85" t="str">
        <f t="shared" si="122"/>
        <v/>
      </c>
      <c r="J232" s="113"/>
      <c r="K232" s="36" t="str">
        <f t="shared" si="110"/>
        <v/>
      </c>
      <c r="L232" s="37">
        <f t="shared" si="111"/>
        <v>0</v>
      </c>
      <c r="M232" t="str">
        <f t="shared" si="112"/>
        <v>OE</v>
      </c>
      <c r="N232" s="36" t="str">
        <f t="shared" si="113"/>
        <v/>
      </c>
      <c r="O232" s="34" t="str">
        <f t="shared" si="114"/>
        <v/>
      </c>
      <c r="P232" s="85" t="str">
        <f t="shared" si="123"/>
        <v/>
      </c>
      <c r="Q232" s="36" t="b">
        <f t="shared" si="115"/>
        <v>0</v>
      </c>
      <c r="R232" s="37">
        <f t="shared" si="116"/>
        <v>0</v>
      </c>
      <c r="S232" t="str">
        <f t="shared" si="117"/>
        <v>OE</v>
      </c>
      <c r="T232" s="36" t="str">
        <f t="shared" si="118"/>
        <v/>
      </c>
      <c r="U232" s="34" t="str">
        <f t="shared" si="119"/>
        <v/>
      </c>
      <c r="V232" s="85" t="str">
        <f t="shared" si="124"/>
        <v/>
      </c>
      <c r="W232" s="36" t="b">
        <f t="shared" si="120"/>
        <v>0</v>
      </c>
      <c r="X232" s="37">
        <f t="shared" si="121"/>
        <v>0</v>
      </c>
      <c r="Y232" s="46">
        <f t="shared" si="127"/>
        <v>0</v>
      </c>
      <c r="Z232" s="40" t="str">
        <f>IF(B232&lt;&gt;"",Y232+Z231,"")</f>
        <v/>
      </c>
      <c r="AA232" s="59" t="str">
        <f t="shared" si="125"/>
        <v/>
      </c>
      <c r="AB232" s="59" t="str">
        <f t="shared" si="126"/>
        <v/>
      </c>
      <c r="AC232" s="71"/>
      <c r="AD232" s="72"/>
      <c r="AE232" s="72"/>
      <c r="AF232" s="72"/>
      <c r="AG232" s="73"/>
      <c r="AH232" s="73"/>
      <c r="AI232" s="73"/>
      <c r="AJ232" s="73"/>
      <c r="AK232" s="73"/>
      <c r="AL232" s="73"/>
      <c r="AM232" s="73"/>
      <c r="AN232" s="74"/>
      <c r="AO232" s="70"/>
    </row>
    <row r="233" spans="1:41">
      <c r="A233" s="86">
        <v>39</v>
      </c>
      <c r="B233" s="84"/>
      <c r="C233" s="84">
        <f t="shared" si="106"/>
        <v>0</v>
      </c>
      <c r="D233" s="84">
        <f t="shared" si="128"/>
        <v>0</v>
      </c>
      <c r="E233" s="84">
        <f t="shared" ref="E233:E296" si="129">VLOOKUP(B233,$BI$107:$BQ$144,7,0)</f>
        <v>0</v>
      </c>
      <c r="F233" t="str">
        <f t="shared" si="107"/>
        <v>BR</v>
      </c>
      <c r="G233" s="36" t="str">
        <f t="shared" si="108"/>
        <v/>
      </c>
      <c r="H233" s="34" t="str">
        <f t="shared" si="109"/>
        <v/>
      </c>
      <c r="I233" s="85" t="str">
        <f t="shared" si="122"/>
        <v/>
      </c>
      <c r="J233" s="113"/>
      <c r="K233" s="36" t="str">
        <f t="shared" si="110"/>
        <v/>
      </c>
      <c r="L233" s="37">
        <f t="shared" si="111"/>
        <v>0</v>
      </c>
      <c r="M233" t="str">
        <f t="shared" si="112"/>
        <v>OE</v>
      </c>
      <c r="N233" s="36" t="str">
        <f t="shared" si="113"/>
        <v/>
      </c>
      <c r="O233" s="34" t="str">
        <f t="shared" si="114"/>
        <v/>
      </c>
      <c r="P233" s="85" t="str">
        <f t="shared" si="123"/>
        <v/>
      </c>
      <c r="Q233" s="36" t="b">
        <f t="shared" si="115"/>
        <v>0</v>
      </c>
      <c r="R233" s="37">
        <f t="shared" si="116"/>
        <v>0</v>
      </c>
      <c r="S233" t="str">
        <f t="shared" si="117"/>
        <v>OE</v>
      </c>
      <c r="T233" s="36" t="str">
        <f t="shared" si="118"/>
        <v/>
      </c>
      <c r="U233" s="34" t="str">
        <f t="shared" si="119"/>
        <v/>
      </c>
      <c r="V233" s="85" t="str">
        <f t="shared" si="124"/>
        <v/>
      </c>
      <c r="W233" s="36" t="b">
        <f t="shared" si="120"/>
        <v>0</v>
      </c>
      <c r="X233" s="37">
        <f t="shared" si="121"/>
        <v>0</v>
      </c>
      <c r="Y233" s="46">
        <f t="shared" si="127"/>
        <v>0</v>
      </c>
      <c r="Z233" s="40" t="str">
        <f>IF(B233&lt;&gt;"",Y233+Z232,"")</f>
        <v/>
      </c>
      <c r="AA233" s="59" t="str">
        <f t="shared" si="125"/>
        <v/>
      </c>
      <c r="AB233" s="59" t="str">
        <f t="shared" si="126"/>
        <v/>
      </c>
      <c r="AC233" s="71"/>
      <c r="AD233" s="72"/>
      <c r="AE233" s="72"/>
      <c r="AF233" s="72"/>
      <c r="AG233" s="73"/>
      <c r="AH233" s="73"/>
      <c r="AI233" s="73"/>
      <c r="AJ233" s="73"/>
      <c r="AK233" s="73"/>
      <c r="AL233" s="73"/>
      <c r="AM233" s="73"/>
      <c r="AN233" s="74"/>
      <c r="AO233" s="70"/>
    </row>
    <row r="234" spans="1:41">
      <c r="A234" s="86">
        <v>40</v>
      </c>
      <c r="B234" s="84"/>
      <c r="C234" s="84">
        <f t="shared" si="106"/>
        <v>0</v>
      </c>
      <c r="D234" s="84">
        <f t="shared" si="128"/>
        <v>0</v>
      </c>
      <c r="E234" s="84">
        <f t="shared" si="129"/>
        <v>0</v>
      </c>
      <c r="F234" t="str">
        <f t="shared" si="107"/>
        <v>BR</v>
      </c>
      <c r="G234" s="36" t="str">
        <f t="shared" si="108"/>
        <v/>
      </c>
      <c r="H234" s="34" t="str">
        <f t="shared" si="109"/>
        <v/>
      </c>
      <c r="I234" s="85" t="str">
        <f t="shared" si="122"/>
        <v/>
      </c>
      <c r="J234" s="113"/>
      <c r="K234" s="36" t="str">
        <f t="shared" si="110"/>
        <v/>
      </c>
      <c r="L234" s="37">
        <f t="shared" si="111"/>
        <v>0</v>
      </c>
      <c r="M234" t="str">
        <f t="shared" si="112"/>
        <v>OE</v>
      </c>
      <c r="N234" s="36" t="str">
        <f t="shared" si="113"/>
        <v/>
      </c>
      <c r="O234" s="34" t="str">
        <f t="shared" si="114"/>
        <v/>
      </c>
      <c r="P234" s="85" t="str">
        <f t="shared" si="123"/>
        <v/>
      </c>
      <c r="Q234" s="36" t="b">
        <f t="shared" si="115"/>
        <v>0</v>
      </c>
      <c r="R234" s="37">
        <f t="shared" si="116"/>
        <v>0</v>
      </c>
      <c r="S234" t="str">
        <f t="shared" si="117"/>
        <v>OE</v>
      </c>
      <c r="T234" s="36" t="str">
        <f t="shared" si="118"/>
        <v/>
      </c>
      <c r="U234" s="34" t="str">
        <f t="shared" si="119"/>
        <v/>
      </c>
      <c r="V234" s="85" t="str">
        <f t="shared" si="124"/>
        <v/>
      </c>
      <c r="W234" s="36" t="b">
        <f t="shared" si="120"/>
        <v>0</v>
      </c>
      <c r="X234" s="37">
        <f t="shared" si="121"/>
        <v>0</v>
      </c>
      <c r="Y234" s="46">
        <f t="shared" si="127"/>
        <v>0</v>
      </c>
      <c r="Z234" s="40" t="str">
        <f>IF(B234&lt;&gt;"",Y234+Z233,"")</f>
        <v/>
      </c>
      <c r="AA234" s="59" t="str">
        <f t="shared" si="125"/>
        <v/>
      </c>
      <c r="AB234" s="59" t="str">
        <f t="shared" si="126"/>
        <v/>
      </c>
      <c r="AC234" s="71"/>
      <c r="AD234" s="72"/>
      <c r="AE234" s="72"/>
      <c r="AF234" s="72"/>
      <c r="AG234" s="73"/>
      <c r="AH234" s="73"/>
      <c r="AI234" s="73"/>
      <c r="AJ234" s="73"/>
      <c r="AK234" s="73"/>
      <c r="AL234" s="73"/>
      <c r="AM234" s="73"/>
      <c r="AN234" s="74"/>
      <c r="AO234" s="70"/>
    </row>
    <row r="235" spans="1:41">
      <c r="A235" s="86">
        <v>41</v>
      </c>
      <c r="B235" s="84"/>
      <c r="C235" s="84">
        <f t="shared" si="106"/>
        <v>0</v>
      </c>
      <c r="D235" s="84">
        <f t="shared" si="128"/>
        <v>0</v>
      </c>
      <c r="E235" s="84">
        <f t="shared" si="129"/>
        <v>0</v>
      </c>
      <c r="F235" t="str">
        <f t="shared" si="107"/>
        <v>BR</v>
      </c>
      <c r="G235" s="36" t="str">
        <f t="shared" si="108"/>
        <v/>
      </c>
      <c r="H235" s="34" t="str">
        <f t="shared" si="109"/>
        <v/>
      </c>
      <c r="I235" s="85" t="str">
        <f t="shared" si="122"/>
        <v/>
      </c>
      <c r="J235" s="113"/>
      <c r="K235" s="36" t="str">
        <f t="shared" si="110"/>
        <v/>
      </c>
      <c r="L235" s="37">
        <f t="shared" si="111"/>
        <v>0</v>
      </c>
      <c r="M235" t="str">
        <f t="shared" si="112"/>
        <v>OE</v>
      </c>
      <c r="N235" s="36" t="str">
        <f t="shared" si="113"/>
        <v/>
      </c>
      <c r="O235" s="34" t="str">
        <f t="shared" si="114"/>
        <v/>
      </c>
      <c r="P235" s="85" t="str">
        <f t="shared" si="123"/>
        <v/>
      </c>
      <c r="Q235" s="36" t="b">
        <f t="shared" si="115"/>
        <v>0</v>
      </c>
      <c r="R235" s="37">
        <f t="shared" si="116"/>
        <v>0</v>
      </c>
      <c r="S235" t="str">
        <f t="shared" si="117"/>
        <v>OE</v>
      </c>
      <c r="T235" s="36" t="str">
        <f t="shared" si="118"/>
        <v/>
      </c>
      <c r="U235" s="34" t="str">
        <f t="shared" si="119"/>
        <v/>
      </c>
      <c r="V235" s="85" t="str">
        <f t="shared" si="124"/>
        <v/>
      </c>
      <c r="W235" s="36" t="b">
        <f t="shared" si="120"/>
        <v>0</v>
      </c>
      <c r="X235" s="37">
        <f t="shared" si="121"/>
        <v>0</v>
      </c>
      <c r="Y235" s="46">
        <f t="shared" si="127"/>
        <v>0</v>
      </c>
      <c r="Z235" s="40" t="str">
        <f>IF(B235&lt;&gt;"",Y235+Z234,"")</f>
        <v/>
      </c>
      <c r="AA235" s="59" t="str">
        <f t="shared" si="125"/>
        <v/>
      </c>
      <c r="AB235" s="59" t="str">
        <f t="shared" si="126"/>
        <v/>
      </c>
      <c r="AC235" s="71"/>
      <c r="AD235" s="72"/>
      <c r="AE235" s="72"/>
      <c r="AF235" s="72"/>
      <c r="AG235" s="73"/>
      <c r="AH235" s="73"/>
      <c r="AI235" s="73"/>
      <c r="AJ235" s="73"/>
      <c r="AK235" s="73"/>
      <c r="AL235" s="73"/>
      <c r="AM235" s="73"/>
      <c r="AN235" s="74"/>
      <c r="AO235" s="70"/>
    </row>
    <row r="236" spans="1:41">
      <c r="A236" s="86">
        <v>42</v>
      </c>
      <c r="B236" s="84"/>
      <c r="C236" s="84">
        <f t="shared" si="106"/>
        <v>0</v>
      </c>
      <c r="D236" s="84">
        <f t="shared" si="128"/>
        <v>0</v>
      </c>
      <c r="E236" s="84">
        <f t="shared" si="129"/>
        <v>0</v>
      </c>
      <c r="F236" t="str">
        <f t="shared" si="107"/>
        <v>BR</v>
      </c>
      <c r="G236" s="36" t="str">
        <f t="shared" si="108"/>
        <v/>
      </c>
      <c r="H236" s="34" t="str">
        <f t="shared" si="109"/>
        <v/>
      </c>
      <c r="I236" s="85" t="str">
        <f t="shared" si="122"/>
        <v/>
      </c>
      <c r="J236" s="113"/>
      <c r="K236" s="36" t="str">
        <f t="shared" si="110"/>
        <v/>
      </c>
      <c r="L236" s="37">
        <f t="shared" si="111"/>
        <v>0</v>
      </c>
      <c r="M236" t="str">
        <f t="shared" si="112"/>
        <v>OE</v>
      </c>
      <c r="N236" s="36" t="str">
        <f t="shared" si="113"/>
        <v/>
      </c>
      <c r="O236" s="34" t="str">
        <f t="shared" si="114"/>
        <v/>
      </c>
      <c r="P236" s="85" t="str">
        <f t="shared" si="123"/>
        <v/>
      </c>
      <c r="Q236" s="36" t="b">
        <f t="shared" si="115"/>
        <v>0</v>
      </c>
      <c r="R236" s="37">
        <f t="shared" si="116"/>
        <v>0</v>
      </c>
      <c r="S236" t="str">
        <f t="shared" si="117"/>
        <v>OE</v>
      </c>
      <c r="T236" s="36" t="str">
        <f t="shared" si="118"/>
        <v/>
      </c>
      <c r="U236" s="34" t="str">
        <f t="shared" si="119"/>
        <v/>
      </c>
      <c r="V236" s="85" t="str">
        <f t="shared" si="124"/>
        <v/>
      </c>
      <c r="W236" s="36" t="b">
        <f t="shared" si="120"/>
        <v>0</v>
      </c>
      <c r="X236" s="37">
        <f t="shared" si="121"/>
        <v>0</v>
      </c>
      <c r="Y236" s="46">
        <f t="shared" si="127"/>
        <v>0</v>
      </c>
      <c r="Z236" s="40" t="str">
        <f>IF(B236&lt;&gt;"",Y236+Z235,"")</f>
        <v/>
      </c>
      <c r="AA236" s="59" t="str">
        <f t="shared" si="125"/>
        <v/>
      </c>
      <c r="AB236" s="59" t="str">
        <f t="shared" si="126"/>
        <v/>
      </c>
      <c r="AC236" s="71"/>
      <c r="AD236" s="72"/>
      <c r="AE236" s="72"/>
      <c r="AF236" s="72"/>
      <c r="AG236" s="73"/>
      <c r="AH236" s="73"/>
      <c r="AI236" s="73"/>
      <c r="AJ236" s="73"/>
      <c r="AK236" s="73"/>
      <c r="AL236" s="73"/>
      <c r="AM236" s="73"/>
      <c r="AN236" s="74"/>
      <c r="AO236" s="70"/>
    </row>
    <row r="237" spans="1:41">
      <c r="A237" s="86">
        <v>43</v>
      </c>
      <c r="B237" s="84"/>
      <c r="C237" s="84">
        <f t="shared" si="106"/>
        <v>0</v>
      </c>
      <c r="D237" s="84">
        <f t="shared" si="128"/>
        <v>0</v>
      </c>
      <c r="E237" s="84">
        <f t="shared" si="129"/>
        <v>0</v>
      </c>
      <c r="F237" t="str">
        <f t="shared" si="107"/>
        <v>BR</v>
      </c>
      <c r="G237" s="36" t="str">
        <f t="shared" si="108"/>
        <v/>
      </c>
      <c r="H237" s="34" t="str">
        <f t="shared" si="109"/>
        <v/>
      </c>
      <c r="I237" s="85" t="str">
        <f t="shared" si="122"/>
        <v/>
      </c>
      <c r="J237" s="113"/>
      <c r="K237" s="36" t="str">
        <f t="shared" si="110"/>
        <v/>
      </c>
      <c r="L237" s="37">
        <f t="shared" si="111"/>
        <v>0</v>
      </c>
      <c r="M237" t="str">
        <f t="shared" si="112"/>
        <v>OE</v>
      </c>
      <c r="N237" s="36" t="str">
        <f t="shared" si="113"/>
        <v/>
      </c>
      <c r="O237" s="34" t="str">
        <f t="shared" si="114"/>
        <v/>
      </c>
      <c r="P237" s="85" t="str">
        <f t="shared" si="123"/>
        <v/>
      </c>
      <c r="Q237" s="36" t="b">
        <f t="shared" si="115"/>
        <v>0</v>
      </c>
      <c r="R237" s="37">
        <f t="shared" si="116"/>
        <v>0</v>
      </c>
      <c r="S237" t="str">
        <f t="shared" si="117"/>
        <v>OE</v>
      </c>
      <c r="T237" s="36" t="str">
        <f t="shared" si="118"/>
        <v/>
      </c>
      <c r="U237" s="34" t="str">
        <f t="shared" si="119"/>
        <v/>
      </c>
      <c r="V237" s="85" t="str">
        <f t="shared" si="124"/>
        <v/>
      </c>
      <c r="W237" s="36" t="b">
        <f t="shared" si="120"/>
        <v>0</v>
      </c>
      <c r="X237" s="37">
        <f t="shared" si="121"/>
        <v>0</v>
      </c>
      <c r="Y237" s="46">
        <f t="shared" si="127"/>
        <v>0</v>
      </c>
      <c r="Z237" s="40" t="str">
        <f>IF(B237&lt;&gt;"",Y237+Z236,"")</f>
        <v/>
      </c>
      <c r="AA237" s="59" t="str">
        <f t="shared" si="125"/>
        <v/>
      </c>
      <c r="AB237" s="59" t="str">
        <f t="shared" si="126"/>
        <v/>
      </c>
      <c r="AC237" s="71"/>
      <c r="AD237" s="72"/>
      <c r="AE237" s="72"/>
      <c r="AF237" s="72"/>
      <c r="AG237" s="73"/>
      <c r="AH237" s="73"/>
      <c r="AI237" s="73"/>
      <c r="AJ237" s="73"/>
      <c r="AK237" s="73"/>
      <c r="AL237" s="73"/>
      <c r="AM237" s="73"/>
      <c r="AN237" s="74"/>
      <c r="AO237" s="70"/>
    </row>
    <row r="238" spans="1:41">
      <c r="A238" s="86">
        <v>44</v>
      </c>
      <c r="B238" s="84"/>
      <c r="C238" s="84">
        <f t="shared" si="106"/>
        <v>0</v>
      </c>
      <c r="D238" s="84">
        <f t="shared" si="128"/>
        <v>0</v>
      </c>
      <c r="E238" s="84">
        <f t="shared" si="129"/>
        <v>0</v>
      </c>
      <c r="F238" t="str">
        <f t="shared" si="107"/>
        <v>BR</v>
      </c>
      <c r="G238" s="36" t="str">
        <f t="shared" si="108"/>
        <v/>
      </c>
      <c r="H238" s="34" t="str">
        <f t="shared" si="109"/>
        <v/>
      </c>
      <c r="I238" s="85" t="str">
        <f t="shared" si="122"/>
        <v/>
      </c>
      <c r="K238" s="36" t="str">
        <f t="shared" si="110"/>
        <v/>
      </c>
      <c r="L238" s="37">
        <f t="shared" si="111"/>
        <v>0</v>
      </c>
      <c r="M238" t="str">
        <f t="shared" si="112"/>
        <v>OE</v>
      </c>
      <c r="N238" s="36" t="str">
        <f t="shared" si="113"/>
        <v/>
      </c>
      <c r="O238" s="34" t="str">
        <f t="shared" si="114"/>
        <v/>
      </c>
      <c r="P238" s="85" t="str">
        <f t="shared" si="123"/>
        <v/>
      </c>
      <c r="Q238" s="36" t="b">
        <f t="shared" si="115"/>
        <v>0</v>
      </c>
      <c r="R238" s="37">
        <f t="shared" si="116"/>
        <v>0</v>
      </c>
      <c r="S238" t="str">
        <f t="shared" si="117"/>
        <v>OE</v>
      </c>
      <c r="T238" s="36" t="str">
        <f t="shared" si="118"/>
        <v/>
      </c>
      <c r="U238" s="34" t="str">
        <f t="shared" si="119"/>
        <v/>
      </c>
      <c r="V238" s="85" t="str">
        <f t="shared" si="124"/>
        <v/>
      </c>
      <c r="W238" s="36" t="b">
        <f t="shared" si="120"/>
        <v>0</v>
      </c>
      <c r="X238" s="37">
        <f t="shared" si="121"/>
        <v>0</v>
      </c>
      <c r="Y238" s="46">
        <f t="shared" si="127"/>
        <v>0</v>
      </c>
      <c r="Z238" s="40" t="str">
        <f>IF(B238&lt;&gt;"",Y238+Z237,"")</f>
        <v/>
      </c>
      <c r="AA238" s="59" t="str">
        <f t="shared" si="125"/>
        <v/>
      </c>
      <c r="AB238" s="59" t="str">
        <f t="shared" si="126"/>
        <v/>
      </c>
      <c r="AC238" s="71"/>
      <c r="AD238" s="72"/>
      <c r="AE238" s="72"/>
      <c r="AF238" s="72"/>
      <c r="AG238" s="73"/>
      <c r="AH238" s="73"/>
      <c r="AI238" s="73"/>
      <c r="AJ238" s="73"/>
      <c r="AK238" s="73"/>
      <c r="AL238" s="73"/>
      <c r="AM238" s="73"/>
      <c r="AN238" s="74"/>
      <c r="AO238" s="70"/>
    </row>
    <row r="239" spans="1:41">
      <c r="A239" s="86">
        <v>45</v>
      </c>
      <c r="B239" s="84"/>
      <c r="C239" s="84">
        <f t="shared" si="106"/>
        <v>0</v>
      </c>
      <c r="D239" s="84">
        <f t="shared" si="128"/>
        <v>0</v>
      </c>
      <c r="E239" s="84">
        <f t="shared" si="129"/>
        <v>0</v>
      </c>
      <c r="F239" t="str">
        <f t="shared" si="107"/>
        <v>BR</v>
      </c>
      <c r="G239" s="36" t="str">
        <f t="shared" si="108"/>
        <v/>
      </c>
      <c r="H239" s="34" t="str">
        <f t="shared" si="109"/>
        <v/>
      </c>
      <c r="I239" s="85" t="str">
        <f t="shared" si="122"/>
        <v/>
      </c>
      <c r="K239" s="36" t="str">
        <f t="shared" si="110"/>
        <v/>
      </c>
      <c r="L239" s="37">
        <f t="shared" si="111"/>
        <v>0</v>
      </c>
      <c r="M239" t="str">
        <f t="shared" si="112"/>
        <v>OE</v>
      </c>
      <c r="N239" s="36" t="str">
        <f t="shared" si="113"/>
        <v/>
      </c>
      <c r="O239" s="34" t="str">
        <f t="shared" si="114"/>
        <v/>
      </c>
      <c r="P239" s="85" t="str">
        <f t="shared" si="123"/>
        <v/>
      </c>
      <c r="Q239" s="36" t="b">
        <f t="shared" si="115"/>
        <v>0</v>
      </c>
      <c r="R239" s="37">
        <f t="shared" si="116"/>
        <v>0</v>
      </c>
      <c r="S239" t="str">
        <f t="shared" si="117"/>
        <v>OE</v>
      </c>
      <c r="T239" s="36" t="str">
        <f t="shared" si="118"/>
        <v/>
      </c>
      <c r="U239" s="34" t="str">
        <f t="shared" si="119"/>
        <v/>
      </c>
      <c r="V239" s="85" t="str">
        <f t="shared" si="124"/>
        <v/>
      </c>
      <c r="W239" s="36" t="b">
        <f t="shared" si="120"/>
        <v>0</v>
      </c>
      <c r="X239" s="37">
        <f t="shared" si="121"/>
        <v>0</v>
      </c>
      <c r="Y239" s="46">
        <f t="shared" si="127"/>
        <v>0</v>
      </c>
      <c r="Z239" s="40" t="str">
        <f>IF(B239&lt;&gt;"",Y239+Z238,"")</f>
        <v/>
      </c>
      <c r="AA239" s="59" t="str">
        <f t="shared" si="125"/>
        <v/>
      </c>
      <c r="AB239" s="59" t="str">
        <f t="shared" si="126"/>
        <v/>
      </c>
      <c r="AC239" s="71"/>
      <c r="AD239" s="72"/>
      <c r="AE239" s="72"/>
      <c r="AF239" s="72"/>
      <c r="AG239" s="73"/>
      <c r="AH239" s="73"/>
      <c r="AI239" s="73"/>
      <c r="AJ239" s="73"/>
      <c r="AK239" s="73"/>
      <c r="AL239" s="73"/>
      <c r="AM239" s="73"/>
      <c r="AN239" s="74"/>
      <c r="AO239" s="70"/>
    </row>
    <row r="240" spans="1:41">
      <c r="A240" s="86">
        <v>46</v>
      </c>
      <c r="B240" s="84"/>
      <c r="C240" s="84">
        <f t="shared" si="106"/>
        <v>0</v>
      </c>
      <c r="D240" s="84">
        <f t="shared" si="128"/>
        <v>0</v>
      </c>
      <c r="E240" s="84">
        <f t="shared" si="129"/>
        <v>0</v>
      </c>
      <c r="F240" t="str">
        <f t="shared" si="107"/>
        <v>BR</v>
      </c>
      <c r="G240" s="36" t="str">
        <f t="shared" si="108"/>
        <v/>
      </c>
      <c r="H240" s="34" t="str">
        <f t="shared" si="109"/>
        <v/>
      </c>
      <c r="I240" s="85" t="str">
        <f t="shared" si="122"/>
        <v/>
      </c>
      <c r="K240" s="36" t="str">
        <f t="shared" si="110"/>
        <v/>
      </c>
      <c r="L240" s="37">
        <f t="shared" si="111"/>
        <v>0</v>
      </c>
      <c r="M240" t="str">
        <f t="shared" si="112"/>
        <v>OE</v>
      </c>
      <c r="N240" s="36" t="str">
        <f t="shared" si="113"/>
        <v/>
      </c>
      <c r="O240" s="34" t="str">
        <f t="shared" si="114"/>
        <v/>
      </c>
      <c r="P240" s="85" t="str">
        <f t="shared" si="123"/>
        <v/>
      </c>
      <c r="Q240" s="36" t="b">
        <f t="shared" si="115"/>
        <v>0</v>
      </c>
      <c r="R240" s="37">
        <f t="shared" si="116"/>
        <v>0</v>
      </c>
      <c r="S240" t="str">
        <f t="shared" si="117"/>
        <v>OE</v>
      </c>
      <c r="T240" s="36" t="str">
        <f t="shared" si="118"/>
        <v/>
      </c>
      <c r="U240" s="34" t="str">
        <f t="shared" si="119"/>
        <v/>
      </c>
      <c r="V240" s="85" t="str">
        <f t="shared" si="124"/>
        <v/>
      </c>
      <c r="W240" s="36" t="b">
        <f t="shared" si="120"/>
        <v>0</v>
      </c>
      <c r="X240" s="37">
        <f t="shared" si="121"/>
        <v>0</v>
      </c>
      <c r="Y240" s="46">
        <f t="shared" si="127"/>
        <v>0</v>
      </c>
      <c r="Z240" s="40" t="str">
        <f>IF(B240&lt;&gt;"",Y240+Z239,"")</f>
        <v/>
      </c>
      <c r="AA240" s="59" t="str">
        <f t="shared" si="125"/>
        <v/>
      </c>
      <c r="AB240" s="59" t="str">
        <f t="shared" si="126"/>
        <v/>
      </c>
      <c r="AC240" s="71"/>
      <c r="AD240" s="72"/>
      <c r="AE240" s="72"/>
      <c r="AF240" s="72"/>
      <c r="AG240" s="73"/>
      <c r="AH240" s="73"/>
      <c r="AI240" s="73"/>
      <c r="AJ240" s="73"/>
      <c r="AK240" s="73"/>
      <c r="AL240" s="73"/>
      <c r="AM240" s="73"/>
      <c r="AN240" s="74"/>
      <c r="AO240" s="70"/>
    </row>
    <row r="241" spans="1:41">
      <c r="A241" s="86">
        <v>47</v>
      </c>
      <c r="B241" s="84"/>
      <c r="C241" s="84">
        <f t="shared" si="106"/>
        <v>0</v>
      </c>
      <c r="D241" s="84">
        <f t="shared" si="128"/>
        <v>0</v>
      </c>
      <c r="E241" s="84">
        <f t="shared" si="129"/>
        <v>0</v>
      </c>
      <c r="F241" t="str">
        <f t="shared" si="107"/>
        <v>BR</v>
      </c>
      <c r="G241" s="36" t="str">
        <f t="shared" si="108"/>
        <v/>
      </c>
      <c r="H241" s="34" t="str">
        <f t="shared" si="109"/>
        <v/>
      </c>
      <c r="I241" s="85" t="str">
        <f t="shared" si="122"/>
        <v/>
      </c>
      <c r="K241" s="36" t="str">
        <f t="shared" si="110"/>
        <v/>
      </c>
      <c r="L241" s="37">
        <f t="shared" si="111"/>
        <v>0</v>
      </c>
      <c r="M241" t="str">
        <f t="shared" si="112"/>
        <v>OE</v>
      </c>
      <c r="N241" s="36" t="str">
        <f t="shared" si="113"/>
        <v/>
      </c>
      <c r="O241" s="34" t="str">
        <f t="shared" si="114"/>
        <v/>
      </c>
      <c r="P241" s="85" t="str">
        <f t="shared" si="123"/>
        <v/>
      </c>
      <c r="Q241" s="36" t="b">
        <f t="shared" si="115"/>
        <v>0</v>
      </c>
      <c r="R241" s="37">
        <f t="shared" si="116"/>
        <v>0</v>
      </c>
      <c r="S241" t="str">
        <f t="shared" si="117"/>
        <v>OE</v>
      </c>
      <c r="T241" s="36" t="str">
        <f t="shared" si="118"/>
        <v/>
      </c>
      <c r="U241" s="34" t="str">
        <f t="shared" si="119"/>
        <v/>
      </c>
      <c r="V241" s="85" t="str">
        <f t="shared" si="124"/>
        <v/>
      </c>
      <c r="W241" s="36" t="b">
        <f t="shared" si="120"/>
        <v>0</v>
      </c>
      <c r="X241" s="37">
        <f t="shared" si="121"/>
        <v>0</v>
      </c>
      <c r="Y241" s="46">
        <f t="shared" si="127"/>
        <v>0</v>
      </c>
      <c r="Z241" s="40" t="str">
        <f>IF(B241&lt;&gt;"",Y241+Z240,"")</f>
        <v/>
      </c>
      <c r="AA241" s="59" t="str">
        <f t="shared" si="125"/>
        <v/>
      </c>
      <c r="AB241" s="59" t="str">
        <f t="shared" si="126"/>
        <v/>
      </c>
      <c r="AC241" s="71"/>
      <c r="AD241" s="72"/>
      <c r="AE241" s="72"/>
      <c r="AF241" s="72"/>
      <c r="AG241" s="73"/>
      <c r="AH241" s="73"/>
      <c r="AI241" s="73"/>
      <c r="AJ241" s="73"/>
      <c r="AK241" s="73"/>
      <c r="AL241" s="73"/>
      <c r="AM241" s="73"/>
      <c r="AN241" s="74"/>
      <c r="AO241" s="70"/>
    </row>
    <row r="242" spans="1:41">
      <c r="A242" s="86">
        <v>48</v>
      </c>
      <c r="B242" s="84"/>
      <c r="C242" s="84">
        <f t="shared" si="106"/>
        <v>0</v>
      </c>
      <c r="D242" s="84">
        <f t="shared" si="128"/>
        <v>0</v>
      </c>
      <c r="E242" s="84">
        <f t="shared" si="129"/>
        <v>0</v>
      </c>
      <c r="F242" t="str">
        <f t="shared" si="107"/>
        <v>BR</v>
      </c>
      <c r="G242" s="36" t="str">
        <f t="shared" si="108"/>
        <v/>
      </c>
      <c r="H242" s="34" t="str">
        <f t="shared" si="109"/>
        <v/>
      </c>
      <c r="I242" s="85" t="str">
        <f t="shared" si="122"/>
        <v/>
      </c>
      <c r="K242" s="36" t="str">
        <f t="shared" si="110"/>
        <v/>
      </c>
      <c r="L242" s="37">
        <f t="shared" si="111"/>
        <v>0</v>
      </c>
      <c r="M242" t="str">
        <f t="shared" si="112"/>
        <v>OE</v>
      </c>
      <c r="N242" s="36" t="str">
        <f t="shared" si="113"/>
        <v/>
      </c>
      <c r="O242" s="34" t="str">
        <f t="shared" si="114"/>
        <v/>
      </c>
      <c r="P242" s="85" t="str">
        <f t="shared" si="123"/>
        <v/>
      </c>
      <c r="Q242" s="36" t="b">
        <f t="shared" si="115"/>
        <v>0</v>
      </c>
      <c r="R242" s="37">
        <f t="shared" si="116"/>
        <v>0</v>
      </c>
      <c r="S242" t="str">
        <f t="shared" si="117"/>
        <v>OE</v>
      </c>
      <c r="T242" s="36" t="str">
        <f t="shared" si="118"/>
        <v/>
      </c>
      <c r="U242" s="34" t="str">
        <f t="shared" si="119"/>
        <v/>
      </c>
      <c r="V242" s="85" t="str">
        <f t="shared" si="124"/>
        <v/>
      </c>
      <c r="W242" s="36" t="b">
        <f t="shared" si="120"/>
        <v>0</v>
      </c>
      <c r="X242" s="37">
        <f t="shared" si="121"/>
        <v>0</v>
      </c>
      <c r="Y242" s="46">
        <f t="shared" si="127"/>
        <v>0</v>
      </c>
      <c r="Z242" s="40" t="str">
        <f>IF(B242&lt;&gt;"",Y242+Z241,"")</f>
        <v/>
      </c>
      <c r="AA242" s="59" t="str">
        <f t="shared" si="125"/>
        <v/>
      </c>
      <c r="AB242" s="59" t="str">
        <f t="shared" si="126"/>
        <v/>
      </c>
      <c r="AC242" s="71"/>
      <c r="AD242" s="72"/>
      <c r="AE242" s="72"/>
      <c r="AF242" s="72"/>
      <c r="AG242" s="73"/>
      <c r="AH242" s="73"/>
      <c r="AI242" s="73"/>
      <c r="AJ242" s="73"/>
      <c r="AK242" s="73"/>
      <c r="AL242" s="73"/>
      <c r="AM242" s="73"/>
      <c r="AN242" s="74"/>
      <c r="AO242" s="70"/>
    </row>
    <row r="243" spans="1:41">
      <c r="A243" s="86">
        <v>49</v>
      </c>
      <c r="B243" s="84"/>
      <c r="C243" s="84">
        <f t="shared" si="106"/>
        <v>0</v>
      </c>
      <c r="D243" s="84">
        <f t="shared" si="128"/>
        <v>0</v>
      </c>
      <c r="E243" s="84">
        <f t="shared" si="129"/>
        <v>0</v>
      </c>
      <c r="F243" t="str">
        <f t="shared" si="107"/>
        <v>BR</v>
      </c>
      <c r="G243" s="36" t="str">
        <f t="shared" si="108"/>
        <v/>
      </c>
      <c r="H243" s="34" t="str">
        <f t="shared" si="109"/>
        <v/>
      </c>
      <c r="I243" s="85" t="str">
        <f t="shared" si="122"/>
        <v/>
      </c>
      <c r="K243" s="36" t="str">
        <f t="shared" si="110"/>
        <v/>
      </c>
      <c r="L243" s="37">
        <f t="shared" si="111"/>
        <v>0</v>
      </c>
      <c r="M243" t="str">
        <f t="shared" si="112"/>
        <v>OE</v>
      </c>
      <c r="N243" s="36" t="str">
        <f t="shared" si="113"/>
        <v/>
      </c>
      <c r="O243" s="34" t="str">
        <f t="shared" si="114"/>
        <v/>
      </c>
      <c r="P243" s="85" t="str">
        <f t="shared" si="123"/>
        <v/>
      </c>
      <c r="Q243" s="36" t="b">
        <f t="shared" si="115"/>
        <v>0</v>
      </c>
      <c r="R243" s="37">
        <f t="shared" si="116"/>
        <v>0</v>
      </c>
      <c r="S243" t="str">
        <f t="shared" si="117"/>
        <v>OE</v>
      </c>
      <c r="T243" s="36" t="str">
        <f t="shared" si="118"/>
        <v/>
      </c>
      <c r="U243" s="34" t="str">
        <f t="shared" si="119"/>
        <v/>
      </c>
      <c r="V243" s="85" t="str">
        <f t="shared" si="124"/>
        <v/>
      </c>
      <c r="W243" s="36" t="b">
        <f t="shared" si="120"/>
        <v>0</v>
      </c>
      <c r="X243" s="37">
        <f t="shared" si="121"/>
        <v>0</v>
      </c>
      <c r="Y243" s="46">
        <f t="shared" si="127"/>
        <v>0</v>
      </c>
      <c r="Z243" s="40" t="str">
        <f>IF(B243&lt;&gt;"",Y243+Z242,"")</f>
        <v/>
      </c>
      <c r="AA243" s="59" t="str">
        <f t="shared" si="125"/>
        <v/>
      </c>
      <c r="AB243" s="59" t="str">
        <f t="shared" si="126"/>
        <v/>
      </c>
      <c r="AC243" s="71"/>
      <c r="AD243" s="72"/>
      <c r="AE243" s="72"/>
      <c r="AF243" s="72"/>
      <c r="AG243" s="73"/>
      <c r="AH243" s="73"/>
      <c r="AI243" s="73"/>
      <c r="AJ243" s="73"/>
      <c r="AK243" s="73"/>
      <c r="AL243" s="73"/>
      <c r="AM243" s="73"/>
      <c r="AN243" s="74"/>
      <c r="AO243" s="70"/>
    </row>
    <row r="244" spans="1:41">
      <c r="A244" s="86">
        <v>50</v>
      </c>
      <c r="B244" s="84"/>
      <c r="C244" s="84">
        <f t="shared" si="106"/>
        <v>0</v>
      </c>
      <c r="D244" s="84">
        <f t="shared" si="128"/>
        <v>0</v>
      </c>
      <c r="E244" s="84">
        <f t="shared" si="129"/>
        <v>0</v>
      </c>
      <c r="F244" t="str">
        <f t="shared" si="107"/>
        <v>BR</v>
      </c>
      <c r="G244" s="36" t="str">
        <f t="shared" si="108"/>
        <v/>
      </c>
      <c r="H244" s="34" t="str">
        <f t="shared" si="109"/>
        <v/>
      </c>
      <c r="I244" s="85" t="str">
        <f t="shared" si="122"/>
        <v/>
      </c>
      <c r="K244" s="36" t="str">
        <f t="shared" si="110"/>
        <v/>
      </c>
      <c r="L244" s="37">
        <f t="shared" si="111"/>
        <v>0</v>
      </c>
      <c r="M244" t="str">
        <f t="shared" si="112"/>
        <v>OE</v>
      </c>
      <c r="N244" s="36" t="str">
        <f t="shared" si="113"/>
        <v/>
      </c>
      <c r="O244" s="34" t="str">
        <f t="shared" si="114"/>
        <v/>
      </c>
      <c r="P244" s="85" t="str">
        <f t="shared" si="123"/>
        <v/>
      </c>
      <c r="Q244" s="36" t="b">
        <f t="shared" si="115"/>
        <v>0</v>
      </c>
      <c r="R244" s="37">
        <f t="shared" si="116"/>
        <v>0</v>
      </c>
      <c r="S244" t="str">
        <f t="shared" si="117"/>
        <v>OE</v>
      </c>
      <c r="T244" s="36" t="str">
        <f t="shared" si="118"/>
        <v/>
      </c>
      <c r="U244" s="34" t="str">
        <f t="shared" si="119"/>
        <v/>
      </c>
      <c r="V244" s="85" t="str">
        <f t="shared" si="124"/>
        <v/>
      </c>
      <c r="W244" s="36" t="b">
        <f t="shared" si="120"/>
        <v>0</v>
      </c>
      <c r="X244" s="37">
        <f t="shared" si="121"/>
        <v>0</v>
      </c>
      <c r="Y244" s="46">
        <f t="shared" si="127"/>
        <v>0</v>
      </c>
      <c r="Z244" s="40" t="str">
        <f>IF(B244&lt;&gt;"",Y244+Z243,"")</f>
        <v/>
      </c>
      <c r="AA244" s="59" t="str">
        <f t="shared" si="125"/>
        <v/>
      </c>
      <c r="AB244" s="59" t="str">
        <f t="shared" si="126"/>
        <v/>
      </c>
      <c r="AC244" s="71"/>
      <c r="AD244" s="72"/>
      <c r="AE244" s="72"/>
      <c r="AF244" s="72"/>
      <c r="AG244" s="73"/>
      <c r="AH244" s="73"/>
      <c r="AI244" s="73"/>
      <c r="AJ244" s="73"/>
      <c r="AK244" s="73"/>
      <c r="AL244" s="73"/>
      <c r="AM244" s="73"/>
      <c r="AN244" s="74"/>
      <c r="AO244" s="70"/>
    </row>
    <row r="245" spans="1:41">
      <c r="A245" s="86">
        <v>51</v>
      </c>
      <c r="B245" s="84"/>
      <c r="C245" s="84">
        <f t="shared" si="106"/>
        <v>0</v>
      </c>
      <c r="D245" s="84">
        <f t="shared" si="128"/>
        <v>0</v>
      </c>
      <c r="E245" s="84">
        <f t="shared" si="129"/>
        <v>0</v>
      </c>
      <c r="F245" t="str">
        <f t="shared" si="107"/>
        <v>BR</v>
      </c>
      <c r="G245" s="36" t="str">
        <f t="shared" si="108"/>
        <v/>
      </c>
      <c r="H245" s="34" t="str">
        <f t="shared" si="109"/>
        <v/>
      </c>
      <c r="I245" s="85" t="str">
        <f t="shared" si="122"/>
        <v/>
      </c>
      <c r="J245" s="113"/>
      <c r="K245" s="36" t="str">
        <f t="shared" si="110"/>
        <v/>
      </c>
      <c r="L245" s="37">
        <f t="shared" si="111"/>
        <v>0</v>
      </c>
      <c r="M245" t="str">
        <f t="shared" si="112"/>
        <v>OE</v>
      </c>
      <c r="N245" s="36" t="str">
        <f t="shared" si="113"/>
        <v/>
      </c>
      <c r="O245" s="34" t="str">
        <f t="shared" si="114"/>
        <v/>
      </c>
      <c r="P245" s="85" t="str">
        <f t="shared" si="123"/>
        <v/>
      </c>
      <c r="Q245" s="36" t="b">
        <f t="shared" si="115"/>
        <v>0</v>
      </c>
      <c r="R245" s="37">
        <f t="shared" si="116"/>
        <v>0</v>
      </c>
      <c r="S245" t="str">
        <f t="shared" si="117"/>
        <v>OE</v>
      </c>
      <c r="T245" s="36" t="str">
        <f t="shared" si="118"/>
        <v/>
      </c>
      <c r="U245" s="34" t="str">
        <f t="shared" si="119"/>
        <v/>
      </c>
      <c r="V245" s="85" t="str">
        <f t="shared" si="124"/>
        <v/>
      </c>
      <c r="W245" s="36" t="b">
        <f t="shared" si="120"/>
        <v>0</v>
      </c>
      <c r="X245" s="37">
        <f t="shared" si="121"/>
        <v>0</v>
      </c>
      <c r="Y245" s="46">
        <f t="shared" si="127"/>
        <v>0</v>
      </c>
      <c r="Z245" s="40" t="str">
        <f>IF(B245&lt;&gt;"",Y245+Z244,"")</f>
        <v/>
      </c>
      <c r="AA245" s="59" t="str">
        <f t="shared" si="125"/>
        <v/>
      </c>
      <c r="AB245" s="59" t="str">
        <f t="shared" si="126"/>
        <v/>
      </c>
      <c r="AC245" s="71"/>
      <c r="AD245" s="72"/>
      <c r="AE245" s="72"/>
      <c r="AF245" s="72"/>
      <c r="AG245" s="73"/>
      <c r="AH245" s="73"/>
      <c r="AI245" s="73"/>
      <c r="AJ245" s="73"/>
      <c r="AK245" s="73"/>
      <c r="AL245" s="73"/>
      <c r="AM245" s="73"/>
      <c r="AN245" s="74"/>
      <c r="AO245" s="70"/>
    </row>
    <row r="246" spans="1:41">
      <c r="A246" s="86">
        <v>52</v>
      </c>
      <c r="B246" s="84"/>
      <c r="C246" s="84">
        <f t="shared" si="106"/>
        <v>0</v>
      </c>
      <c r="D246" s="84">
        <f t="shared" si="128"/>
        <v>0</v>
      </c>
      <c r="E246" s="84">
        <f t="shared" si="129"/>
        <v>0</v>
      </c>
      <c r="F246" t="str">
        <f t="shared" si="107"/>
        <v>BR</v>
      </c>
      <c r="G246" s="36" t="str">
        <f t="shared" si="108"/>
        <v/>
      </c>
      <c r="H246" s="34" t="str">
        <f t="shared" si="109"/>
        <v/>
      </c>
      <c r="I246" s="85" t="str">
        <f t="shared" si="122"/>
        <v/>
      </c>
      <c r="J246" s="113"/>
      <c r="K246" s="36" t="str">
        <f t="shared" si="110"/>
        <v/>
      </c>
      <c r="L246" s="37">
        <f t="shared" si="111"/>
        <v>0</v>
      </c>
      <c r="M246" t="str">
        <f t="shared" si="112"/>
        <v>OE</v>
      </c>
      <c r="N246" s="36" t="str">
        <f t="shared" si="113"/>
        <v/>
      </c>
      <c r="O246" s="34" t="str">
        <f t="shared" si="114"/>
        <v/>
      </c>
      <c r="P246" s="85" t="str">
        <f t="shared" si="123"/>
        <v/>
      </c>
      <c r="Q246" s="36" t="b">
        <f t="shared" si="115"/>
        <v>0</v>
      </c>
      <c r="R246" s="37">
        <f t="shared" si="116"/>
        <v>0</v>
      </c>
      <c r="S246" t="str">
        <f t="shared" si="117"/>
        <v>OE</v>
      </c>
      <c r="T246" s="36" t="str">
        <f t="shared" si="118"/>
        <v/>
      </c>
      <c r="U246" s="34" t="str">
        <f t="shared" si="119"/>
        <v/>
      </c>
      <c r="V246" s="85" t="str">
        <f t="shared" si="124"/>
        <v/>
      </c>
      <c r="W246" s="36" t="b">
        <f t="shared" si="120"/>
        <v>0</v>
      </c>
      <c r="X246" s="37">
        <f t="shared" si="121"/>
        <v>0</v>
      </c>
      <c r="Y246" s="46">
        <f t="shared" si="127"/>
        <v>0</v>
      </c>
      <c r="Z246" s="40" t="str">
        <f>IF(B246&lt;&gt;"",Y246+Z245,"")</f>
        <v/>
      </c>
      <c r="AA246" s="59" t="str">
        <f t="shared" si="125"/>
        <v/>
      </c>
      <c r="AB246" s="59" t="str">
        <f t="shared" si="126"/>
        <v/>
      </c>
      <c r="AC246" s="71"/>
      <c r="AD246" s="72"/>
      <c r="AE246" s="72"/>
      <c r="AF246" s="72"/>
      <c r="AG246" s="73"/>
      <c r="AH246" s="73"/>
      <c r="AI246" s="73"/>
      <c r="AJ246" s="73"/>
      <c r="AK246" s="73"/>
      <c r="AL246" s="73"/>
      <c r="AM246" s="73"/>
      <c r="AN246" s="74"/>
      <c r="AO246" s="70"/>
    </row>
    <row r="247" spans="1:41">
      <c r="A247" s="86">
        <v>53</v>
      </c>
      <c r="B247" s="84"/>
      <c r="C247" s="84">
        <f t="shared" si="106"/>
        <v>0</v>
      </c>
      <c r="D247" s="84">
        <f t="shared" si="128"/>
        <v>0</v>
      </c>
      <c r="E247" s="84">
        <f t="shared" si="129"/>
        <v>0</v>
      </c>
      <c r="F247" t="str">
        <f t="shared" si="107"/>
        <v>BR</v>
      </c>
      <c r="G247" s="36" t="str">
        <f t="shared" si="108"/>
        <v/>
      </c>
      <c r="H247" s="34" t="str">
        <f t="shared" si="109"/>
        <v/>
      </c>
      <c r="I247" s="85" t="str">
        <f t="shared" si="122"/>
        <v/>
      </c>
      <c r="J247" s="113"/>
      <c r="K247" s="36" t="str">
        <f t="shared" si="110"/>
        <v/>
      </c>
      <c r="L247" s="37">
        <f t="shared" si="111"/>
        <v>0</v>
      </c>
      <c r="M247" t="str">
        <f t="shared" si="112"/>
        <v>OE</v>
      </c>
      <c r="N247" s="36" t="str">
        <f t="shared" si="113"/>
        <v/>
      </c>
      <c r="O247" s="34" t="str">
        <f t="shared" si="114"/>
        <v/>
      </c>
      <c r="P247" s="85" t="str">
        <f t="shared" si="123"/>
        <v/>
      </c>
      <c r="Q247" s="36" t="b">
        <f t="shared" si="115"/>
        <v>0</v>
      </c>
      <c r="R247" s="37">
        <f t="shared" si="116"/>
        <v>0</v>
      </c>
      <c r="S247" t="str">
        <f t="shared" si="117"/>
        <v>OE</v>
      </c>
      <c r="T247" s="36" t="str">
        <f t="shared" si="118"/>
        <v/>
      </c>
      <c r="U247" s="34" t="str">
        <f t="shared" si="119"/>
        <v/>
      </c>
      <c r="V247" s="85" t="str">
        <f t="shared" si="124"/>
        <v/>
      </c>
      <c r="W247" s="36" t="b">
        <f t="shared" si="120"/>
        <v>0</v>
      </c>
      <c r="X247" s="37">
        <f t="shared" si="121"/>
        <v>0</v>
      </c>
      <c r="Y247" s="46">
        <f t="shared" si="127"/>
        <v>0</v>
      </c>
      <c r="Z247" s="40" t="str">
        <f>IF(B247&lt;&gt;"",Y247+Z246,"")</f>
        <v/>
      </c>
      <c r="AA247" s="59" t="str">
        <f t="shared" si="125"/>
        <v/>
      </c>
      <c r="AB247" s="59" t="str">
        <f t="shared" si="126"/>
        <v/>
      </c>
      <c r="AC247" s="71"/>
      <c r="AD247" s="72"/>
      <c r="AE247" s="72"/>
      <c r="AF247" s="72"/>
      <c r="AG247" s="73"/>
      <c r="AH247" s="73"/>
      <c r="AI247" s="73"/>
      <c r="AJ247" s="73"/>
      <c r="AK247" s="73"/>
      <c r="AL247" s="73"/>
      <c r="AM247" s="73"/>
      <c r="AN247" s="74"/>
      <c r="AO247" s="70"/>
    </row>
    <row r="248" spans="1:41">
      <c r="A248" s="86">
        <v>54</v>
      </c>
      <c r="B248" s="84"/>
      <c r="C248" s="84">
        <f t="shared" si="106"/>
        <v>0</v>
      </c>
      <c r="D248" s="84">
        <f t="shared" si="128"/>
        <v>0</v>
      </c>
      <c r="E248" s="84">
        <f t="shared" si="129"/>
        <v>0</v>
      </c>
      <c r="F248" t="str">
        <f t="shared" si="107"/>
        <v>BR</v>
      </c>
      <c r="G248" s="36" t="str">
        <f t="shared" si="108"/>
        <v/>
      </c>
      <c r="H248" s="34" t="str">
        <f t="shared" si="109"/>
        <v/>
      </c>
      <c r="I248" s="85" t="str">
        <f t="shared" si="122"/>
        <v/>
      </c>
      <c r="J248" s="113"/>
      <c r="K248" s="36" t="str">
        <f t="shared" si="110"/>
        <v/>
      </c>
      <c r="L248" s="37">
        <f t="shared" si="111"/>
        <v>0</v>
      </c>
      <c r="M248" t="str">
        <f t="shared" si="112"/>
        <v>OE</v>
      </c>
      <c r="N248" s="36" t="str">
        <f t="shared" si="113"/>
        <v/>
      </c>
      <c r="O248" s="34" t="str">
        <f t="shared" si="114"/>
        <v/>
      </c>
      <c r="P248" s="85" t="str">
        <f t="shared" si="123"/>
        <v/>
      </c>
      <c r="Q248" s="36" t="b">
        <f t="shared" si="115"/>
        <v>0</v>
      </c>
      <c r="R248" s="37">
        <f t="shared" si="116"/>
        <v>0</v>
      </c>
      <c r="S248" t="str">
        <f t="shared" si="117"/>
        <v>OE</v>
      </c>
      <c r="T248" s="36" t="str">
        <f t="shared" si="118"/>
        <v/>
      </c>
      <c r="U248" s="34" t="str">
        <f t="shared" si="119"/>
        <v/>
      </c>
      <c r="V248" s="85" t="str">
        <f t="shared" si="124"/>
        <v/>
      </c>
      <c r="W248" s="36" t="b">
        <f t="shared" si="120"/>
        <v>0</v>
      </c>
      <c r="X248" s="37">
        <f t="shared" si="121"/>
        <v>0</v>
      </c>
      <c r="Y248" s="46">
        <f t="shared" si="127"/>
        <v>0</v>
      </c>
      <c r="Z248" s="40" t="str">
        <f>IF(B248&lt;&gt;"",Y248+Z247,"")</f>
        <v/>
      </c>
      <c r="AA248" s="59" t="str">
        <f t="shared" si="125"/>
        <v/>
      </c>
      <c r="AB248" s="59" t="str">
        <f t="shared" si="126"/>
        <v/>
      </c>
      <c r="AC248" s="71"/>
      <c r="AD248" s="72"/>
      <c r="AE248" s="72"/>
      <c r="AF248" s="72"/>
      <c r="AG248" s="73"/>
      <c r="AH248" s="73"/>
      <c r="AI248" s="73"/>
      <c r="AJ248" s="73"/>
      <c r="AK248" s="73"/>
      <c r="AL248" s="73"/>
      <c r="AM248" s="73"/>
      <c r="AN248" s="74"/>
      <c r="AO248" s="70"/>
    </row>
    <row r="249" spans="1:41">
      <c r="A249" s="86">
        <v>55</v>
      </c>
      <c r="B249" s="84"/>
      <c r="C249" s="84">
        <f t="shared" si="106"/>
        <v>0</v>
      </c>
      <c r="D249" s="84">
        <f t="shared" si="128"/>
        <v>0</v>
      </c>
      <c r="E249" s="84">
        <f t="shared" si="129"/>
        <v>0</v>
      </c>
      <c r="F249" t="str">
        <f t="shared" si="107"/>
        <v>BR</v>
      </c>
      <c r="G249" s="36" t="str">
        <f t="shared" si="108"/>
        <v/>
      </c>
      <c r="H249" s="34" t="str">
        <f t="shared" si="109"/>
        <v/>
      </c>
      <c r="I249" s="85" t="str">
        <f t="shared" si="122"/>
        <v/>
      </c>
      <c r="J249" s="113"/>
      <c r="K249" s="36" t="str">
        <f t="shared" si="110"/>
        <v/>
      </c>
      <c r="L249" s="37">
        <f t="shared" si="111"/>
        <v>0</v>
      </c>
      <c r="M249" t="str">
        <f t="shared" si="112"/>
        <v>OE</v>
      </c>
      <c r="N249" s="36" t="str">
        <f t="shared" si="113"/>
        <v/>
      </c>
      <c r="O249" s="34" t="str">
        <f t="shared" si="114"/>
        <v/>
      </c>
      <c r="P249" s="85" t="str">
        <f t="shared" si="123"/>
        <v/>
      </c>
      <c r="Q249" s="36" t="b">
        <f t="shared" si="115"/>
        <v>0</v>
      </c>
      <c r="R249" s="37">
        <f t="shared" si="116"/>
        <v>0</v>
      </c>
      <c r="S249" t="str">
        <f t="shared" si="117"/>
        <v>OE</v>
      </c>
      <c r="T249" s="36" t="str">
        <f t="shared" si="118"/>
        <v/>
      </c>
      <c r="U249" s="34" t="str">
        <f t="shared" si="119"/>
        <v/>
      </c>
      <c r="V249" s="85" t="str">
        <f t="shared" si="124"/>
        <v/>
      </c>
      <c r="W249" s="36" t="b">
        <f t="shared" si="120"/>
        <v>0</v>
      </c>
      <c r="X249" s="37">
        <f t="shared" si="121"/>
        <v>0</v>
      </c>
      <c r="Y249" s="46">
        <f t="shared" si="127"/>
        <v>0</v>
      </c>
      <c r="Z249" s="40" t="str">
        <f>IF(B249&lt;&gt;"",Y249+Z248,"")</f>
        <v/>
      </c>
      <c r="AA249" s="59" t="str">
        <f t="shared" si="125"/>
        <v/>
      </c>
      <c r="AB249" s="59" t="str">
        <f t="shared" si="126"/>
        <v/>
      </c>
      <c r="AC249" s="71"/>
      <c r="AD249" s="72"/>
      <c r="AE249" s="72"/>
      <c r="AF249" s="72"/>
      <c r="AG249" s="73"/>
      <c r="AH249" s="73"/>
      <c r="AI249" s="73"/>
      <c r="AJ249" s="73"/>
      <c r="AK249" s="73"/>
      <c r="AL249" s="73"/>
      <c r="AM249" s="73"/>
      <c r="AN249" s="74"/>
      <c r="AO249" s="70"/>
    </row>
    <row r="250" spans="1:41">
      <c r="A250" s="86">
        <v>56</v>
      </c>
      <c r="B250" s="84"/>
      <c r="C250" s="84">
        <f t="shared" si="106"/>
        <v>0</v>
      </c>
      <c r="D250" s="84">
        <f t="shared" si="128"/>
        <v>0</v>
      </c>
      <c r="E250" s="84">
        <f t="shared" si="129"/>
        <v>0</v>
      </c>
      <c r="F250" t="str">
        <f t="shared" si="107"/>
        <v>BR</v>
      </c>
      <c r="G250" s="36" t="str">
        <f t="shared" si="108"/>
        <v/>
      </c>
      <c r="H250" s="34" t="str">
        <f t="shared" si="109"/>
        <v/>
      </c>
      <c r="I250" s="85" t="str">
        <f t="shared" si="122"/>
        <v/>
      </c>
      <c r="J250" s="113"/>
      <c r="K250" s="36" t="str">
        <f t="shared" si="110"/>
        <v/>
      </c>
      <c r="L250" s="37">
        <f t="shared" si="111"/>
        <v>0</v>
      </c>
      <c r="M250" t="str">
        <f t="shared" si="112"/>
        <v>OE</v>
      </c>
      <c r="N250" s="36" t="str">
        <f t="shared" si="113"/>
        <v/>
      </c>
      <c r="O250" s="34" t="str">
        <f t="shared" si="114"/>
        <v/>
      </c>
      <c r="P250" s="85" t="str">
        <f t="shared" si="123"/>
        <v/>
      </c>
      <c r="Q250" s="36" t="b">
        <f t="shared" si="115"/>
        <v>0</v>
      </c>
      <c r="R250" s="37">
        <f t="shared" si="116"/>
        <v>0</v>
      </c>
      <c r="S250" t="str">
        <f t="shared" si="117"/>
        <v>OE</v>
      </c>
      <c r="T250" s="36" t="str">
        <f t="shared" si="118"/>
        <v/>
      </c>
      <c r="U250" s="34" t="str">
        <f t="shared" si="119"/>
        <v/>
      </c>
      <c r="V250" s="85" t="str">
        <f t="shared" si="124"/>
        <v/>
      </c>
      <c r="W250" s="36" t="b">
        <f t="shared" si="120"/>
        <v>0</v>
      </c>
      <c r="X250" s="37">
        <f t="shared" si="121"/>
        <v>0</v>
      </c>
      <c r="Y250" s="46">
        <f t="shared" si="127"/>
        <v>0</v>
      </c>
      <c r="Z250" s="40" t="str">
        <f>IF(B250&lt;&gt;"",Y250+Z249,"")</f>
        <v/>
      </c>
      <c r="AA250" s="59" t="str">
        <f t="shared" si="125"/>
        <v/>
      </c>
      <c r="AB250" s="59" t="str">
        <f t="shared" si="126"/>
        <v/>
      </c>
      <c r="AC250" s="71"/>
      <c r="AD250" s="73"/>
      <c r="AE250" s="73"/>
      <c r="AF250" s="73"/>
      <c r="AG250" s="73"/>
      <c r="AH250" s="73"/>
      <c r="AI250" s="73"/>
      <c r="AJ250" s="73"/>
      <c r="AK250" s="73"/>
      <c r="AL250" s="73"/>
      <c r="AM250" s="73"/>
      <c r="AN250" s="74"/>
      <c r="AO250" s="70"/>
    </row>
    <row r="251" spans="1:41">
      <c r="A251" s="86">
        <v>57</v>
      </c>
      <c r="B251" s="84"/>
      <c r="C251" s="84">
        <f t="shared" ref="C251:C305" si="130">VLOOKUP(B251,$BI$107:$BQ$144,8,0)</f>
        <v>0</v>
      </c>
      <c r="D251" s="84">
        <f t="shared" si="128"/>
        <v>0</v>
      </c>
      <c r="E251" s="84">
        <f t="shared" si="129"/>
        <v>0</v>
      </c>
      <c r="F251" t="str">
        <f t="shared" si="107"/>
        <v>BR</v>
      </c>
      <c r="G251" s="36" t="str">
        <f t="shared" si="108"/>
        <v/>
      </c>
      <c r="H251" s="34" t="str">
        <f t="shared" si="109"/>
        <v/>
      </c>
      <c r="I251" s="85" t="str">
        <f t="shared" si="122"/>
        <v/>
      </c>
      <c r="J251" s="113"/>
      <c r="K251" s="36" t="str">
        <f t="shared" si="110"/>
        <v/>
      </c>
      <c r="L251" s="37">
        <f t="shared" si="111"/>
        <v>0</v>
      </c>
      <c r="M251" t="str">
        <f t="shared" si="112"/>
        <v>OE</v>
      </c>
      <c r="N251" s="36" t="str">
        <f t="shared" si="113"/>
        <v/>
      </c>
      <c r="O251" s="34" t="str">
        <f t="shared" si="114"/>
        <v/>
      </c>
      <c r="P251" s="85" t="str">
        <f t="shared" si="123"/>
        <v/>
      </c>
      <c r="Q251" s="36" t="b">
        <f t="shared" si="115"/>
        <v>0</v>
      </c>
      <c r="R251" s="37">
        <f t="shared" si="116"/>
        <v>0</v>
      </c>
      <c r="S251" t="str">
        <f t="shared" si="117"/>
        <v>OE</v>
      </c>
      <c r="T251" s="36" t="str">
        <f t="shared" si="118"/>
        <v/>
      </c>
      <c r="U251" s="34" t="str">
        <f t="shared" si="119"/>
        <v/>
      </c>
      <c r="V251" s="85" t="str">
        <f t="shared" si="124"/>
        <v/>
      </c>
      <c r="W251" s="36" t="b">
        <f t="shared" si="120"/>
        <v>0</v>
      </c>
      <c r="X251" s="37">
        <f t="shared" si="121"/>
        <v>0</v>
      </c>
      <c r="Y251" s="46">
        <f t="shared" si="127"/>
        <v>0</v>
      </c>
      <c r="Z251" s="40" t="str">
        <f>IF(B251&lt;&gt;"",Y251+Z250,"")</f>
        <v/>
      </c>
      <c r="AA251" s="59" t="str">
        <f t="shared" si="125"/>
        <v/>
      </c>
      <c r="AB251" s="59" t="str">
        <f t="shared" si="126"/>
        <v/>
      </c>
      <c r="AC251" s="71"/>
      <c r="AD251" s="73"/>
      <c r="AE251" s="73"/>
      <c r="AF251" s="73"/>
      <c r="AG251" s="73"/>
      <c r="AH251" s="73"/>
      <c r="AI251" s="73"/>
      <c r="AJ251" s="73"/>
      <c r="AK251" s="73"/>
      <c r="AL251" s="73"/>
      <c r="AM251" s="73"/>
      <c r="AN251" s="74"/>
      <c r="AO251" s="70"/>
    </row>
    <row r="252" spans="1:41">
      <c r="A252" s="86">
        <v>58</v>
      </c>
      <c r="B252" s="84"/>
      <c r="C252" s="84">
        <f t="shared" si="130"/>
        <v>0</v>
      </c>
      <c r="D252" s="84">
        <f t="shared" si="128"/>
        <v>0</v>
      </c>
      <c r="E252" s="84">
        <f t="shared" si="129"/>
        <v>0</v>
      </c>
      <c r="F252" t="str">
        <f t="shared" si="107"/>
        <v>BR</v>
      </c>
      <c r="G252" s="36" t="str">
        <f t="shared" si="108"/>
        <v/>
      </c>
      <c r="H252" s="34" t="str">
        <f t="shared" si="109"/>
        <v/>
      </c>
      <c r="I252" s="85" t="str">
        <f t="shared" si="122"/>
        <v/>
      </c>
      <c r="J252" s="113"/>
      <c r="K252" s="36" t="str">
        <f t="shared" si="110"/>
        <v/>
      </c>
      <c r="L252" s="37">
        <f t="shared" si="111"/>
        <v>0</v>
      </c>
      <c r="M252" t="str">
        <f t="shared" si="112"/>
        <v>OE</v>
      </c>
      <c r="N252" s="36" t="str">
        <f t="shared" si="113"/>
        <v/>
      </c>
      <c r="O252" s="34" t="str">
        <f t="shared" si="114"/>
        <v/>
      </c>
      <c r="P252" s="85" t="str">
        <f t="shared" si="123"/>
        <v/>
      </c>
      <c r="Q252" s="36" t="b">
        <f t="shared" si="115"/>
        <v>0</v>
      </c>
      <c r="R252" s="37">
        <f t="shared" si="116"/>
        <v>0</v>
      </c>
      <c r="S252" t="str">
        <f t="shared" si="117"/>
        <v>OE</v>
      </c>
      <c r="T252" s="36" t="str">
        <f t="shared" si="118"/>
        <v/>
      </c>
      <c r="U252" s="34" t="str">
        <f t="shared" si="119"/>
        <v/>
      </c>
      <c r="V252" s="85" t="str">
        <f t="shared" si="124"/>
        <v/>
      </c>
      <c r="W252" s="36" t="b">
        <f t="shared" si="120"/>
        <v>0</v>
      </c>
      <c r="X252" s="37">
        <f t="shared" si="121"/>
        <v>0</v>
      </c>
      <c r="Y252" s="46">
        <f t="shared" si="127"/>
        <v>0</v>
      </c>
      <c r="Z252" s="40" t="str">
        <f>IF(B252&lt;&gt;"",Y252+Z251,"")</f>
        <v/>
      </c>
      <c r="AA252" s="59" t="str">
        <f t="shared" si="125"/>
        <v/>
      </c>
      <c r="AB252" s="59" t="str">
        <f t="shared" si="126"/>
        <v/>
      </c>
      <c r="AC252" s="71"/>
      <c r="AD252" s="73"/>
      <c r="AE252" s="73"/>
      <c r="AF252" s="73"/>
      <c r="AG252" s="73"/>
      <c r="AH252" s="73"/>
      <c r="AI252" s="73"/>
      <c r="AJ252" s="73"/>
      <c r="AK252" s="73"/>
      <c r="AL252" s="73"/>
      <c r="AM252" s="73"/>
      <c r="AN252" s="74"/>
      <c r="AO252" s="70"/>
    </row>
    <row r="253" spans="1:41">
      <c r="A253" s="86">
        <v>59</v>
      </c>
      <c r="B253" s="84"/>
      <c r="C253" s="84">
        <f t="shared" si="130"/>
        <v>0</v>
      </c>
      <c r="D253" s="84">
        <f t="shared" si="128"/>
        <v>0</v>
      </c>
      <c r="E253" s="84">
        <f t="shared" si="129"/>
        <v>0</v>
      </c>
      <c r="F253" t="str">
        <f t="shared" si="107"/>
        <v>BR</v>
      </c>
      <c r="G253" s="36" t="str">
        <f t="shared" si="108"/>
        <v/>
      </c>
      <c r="H253" s="34" t="str">
        <f t="shared" si="109"/>
        <v/>
      </c>
      <c r="I253" s="85" t="str">
        <f t="shared" si="122"/>
        <v/>
      </c>
      <c r="J253" s="113"/>
      <c r="K253" s="36" t="str">
        <f t="shared" si="110"/>
        <v/>
      </c>
      <c r="L253" s="37">
        <f t="shared" si="111"/>
        <v>0</v>
      </c>
      <c r="M253" t="str">
        <f t="shared" si="112"/>
        <v>OE</v>
      </c>
      <c r="N253" s="36" t="str">
        <f t="shared" si="113"/>
        <v/>
      </c>
      <c r="O253" s="34" t="str">
        <f t="shared" si="114"/>
        <v/>
      </c>
      <c r="P253" s="85" t="str">
        <f t="shared" si="123"/>
        <v/>
      </c>
      <c r="Q253" s="36" t="b">
        <f t="shared" si="115"/>
        <v>0</v>
      </c>
      <c r="R253" s="37">
        <f t="shared" si="116"/>
        <v>0</v>
      </c>
      <c r="S253" t="str">
        <f t="shared" si="117"/>
        <v>OE</v>
      </c>
      <c r="T253" s="36" t="str">
        <f t="shared" si="118"/>
        <v/>
      </c>
      <c r="U253" s="34" t="str">
        <f t="shared" si="119"/>
        <v/>
      </c>
      <c r="V253" s="85" t="str">
        <f t="shared" si="124"/>
        <v/>
      </c>
      <c r="W253" s="36" t="b">
        <f t="shared" si="120"/>
        <v>0</v>
      </c>
      <c r="X253" s="37">
        <f t="shared" si="121"/>
        <v>0</v>
      </c>
      <c r="Y253" s="46">
        <f t="shared" si="127"/>
        <v>0</v>
      </c>
      <c r="Z253" s="40" t="str">
        <f>IF(B253&lt;&gt;"",Y253+Z252,"")</f>
        <v/>
      </c>
      <c r="AA253" s="59" t="str">
        <f t="shared" si="125"/>
        <v/>
      </c>
      <c r="AB253" s="59" t="str">
        <f t="shared" si="126"/>
        <v/>
      </c>
      <c r="AC253" s="71"/>
      <c r="AD253" s="73"/>
      <c r="AE253" s="73"/>
      <c r="AF253" s="73"/>
      <c r="AG253" s="73"/>
      <c r="AH253" s="73"/>
      <c r="AI253" s="73"/>
      <c r="AJ253" s="73"/>
      <c r="AK253" s="73"/>
      <c r="AL253" s="73"/>
      <c r="AM253" s="73"/>
      <c r="AN253" s="74"/>
      <c r="AO253" s="70"/>
    </row>
    <row r="254" spans="1:41">
      <c r="A254" s="86">
        <v>60</v>
      </c>
      <c r="B254" s="84"/>
      <c r="C254" s="84">
        <f t="shared" si="130"/>
        <v>0</v>
      </c>
      <c r="D254" s="84">
        <f t="shared" si="128"/>
        <v>0</v>
      </c>
      <c r="E254" s="84">
        <f t="shared" si="129"/>
        <v>0</v>
      </c>
      <c r="F254" t="str">
        <f t="shared" si="107"/>
        <v>BR</v>
      </c>
      <c r="G254" s="36" t="str">
        <f t="shared" si="108"/>
        <v/>
      </c>
      <c r="H254" s="34" t="str">
        <f t="shared" si="109"/>
        <v/>
      </c>
      <c r="I254" s="85" t="str">
        <f t="shared" si="122"/>
        <v/>
      </c>
      <c r="J254" s="113"/>
      <c r="K254" s="36" t="str">
        <f t="shared" si="110"/>
        <v/>
      </c>
      <c r="L254" s="37">
        <f t="shared" si="111"/>
        <v>0</v>
      </c>
      <c r="M254" t="str">
        <f t="shared" si="112"/>
        <v>OE</v>
      </c>
      <c r="N254" s="36" t="str">
        <f t="shared" si="113"/>
        <v/>
      </c>
      <c r="O254" s="34" t="str">
        <f t="shared" si="114"/>
        <v/>
      </c>
      <c r="P254" s="85" t="str">
        <f t="shared" si="123"/>
        <v/>
      </c>
      <c r="Q254" s="36" t="b">
        <f t="shared" si="115"/>
        <v>0</v>
      </c>
      <c r="R254" s="37">
        <f t="shared" si="116"/>
        <v>0</v>
      </c>
      <c r="S254" t="str">
        <f t="shared" si="117"/>
        <v>OE</v>
      </c>
      <c r="T254" s="36" t="str">
        <f t="shared" si="118"/>
        <v/>
      </c>
      <c r="U254" s="34" t="str">
        <f t="shared" si="119"/>
        <v/>
      </c>
      <c r="V254" s="85" t="str">
        <f t="shared" si="124"/>
        <v/>
      </c>
      <c r="W254" s="36" t="b">
        <f t="shared" si="120"/>
        <v>0</v>
      </c>
      <c r="X254" s="37">
        <f t="shared" si="121"/>
        <v>0</v>
      </c>
      <c r="Y254" s="46">
        <f t="shared" si="127"/>
        <v>0</v>
      </c>
      <c r="Z254" s="40" t="str">
        <f>IF(B254&lt;&gt;"",Y254+Z253,"")</f>
        <v/>
      </c>
      <c r="AA254" s="59" t="str">
        <f t="shared" si="125"/>
        <v/>
      </c>
      <c r="AB254" s="59" t="str">
        <f t="shared" si="126"/>
        <v/>
      </c>
      <c r="AC254" s="71"/>
      <c r="AD254" s="73"/>
      <c r="AE254" s="73"/>
      <c r="AF254" s="73"/>
      <c r="AG254" s="73"/>
      <c r="AH254" s="73"/>
      <c r="AI254" s="73"/>
      <c r="AJ254" s="73"/>
      <c r="AK254" s="73"/>
      <c r="AL254" s="73"/>
      <c r="AM254" s="73"/>
      <c r="AN254" s="74"/>
      <c r="AO254" s="70"/>
    </row>
    <row r="255" spans="1:41">
      <c r="A255" s="86">
        <v>61</v>
      </c>
      <c r="B255" s="84"/>
      <c r="C255" s="84">
        <f t="shared" si="130"/>
        <v>0</v>
      </c>
      <c r="D255" s="84">
        <f t="shared" si="128"/>
        <v>0</v>
      </c>
      <c r="E255" s="84">
        <f t="shared" si="129"/>
        <v>0</v>
      </c>
      <c r="F255" t="str">
        <f t="shared" si="107"/>
        <v>BR</v>
      </c>
      <c r="G255" s="36" t="str">
        <f t="shared" si="108"/>
        <v/>
      </c>
      <c r="H255" s="34" t="str">
        <f t="shared" si="109"/>
        <v/>
      </c>
      <c r="I255" s="85" t="str">
        <f t="shared" si="122"/>
        <v/>
      </c>
      <c r="K255" s="36" t="str">
        <f t="shared" si="110"/>
        <v/>
      </c>
      <c r="L255" s="37">
        <f t="shared" si="111"/>
        <v>0</v>
      </c>
      <c r="M255" t="str">
        <f t="shared" si="112"/>
        <v>OE</v>
      </c>
      <c r="N255" s="36" t="str">
        <f t="shared" si="113"/>
        <v/>
      </c>
      <c r="O255" s="34" t="str">
        <f t="shared" si="114"/>
        <v/>
      </c>
      <c r="P255" s="85" t="str">
        <f t="shared" si="123"/>
        <v/>
      </c>
      <c r="Q255" s="36" t="b">
        <f t="shared" si="115"/>
        <v>0</v>
      </c>
      <c r="R255" s="37">
        <f t="shared" si="116"/>
        <v>0</v>
      </c>
      <c r="S255" t="str">
        <f t="shared" si="117"/>
        <v>OE</v>
      </c>
      <c r="T255" s="36" t="str">
        <f t="shared" si="118"/>
        <v/>
      </c>
      <c r="U255" s="34" t="str">
        <f t="shared" si="119"/>
        <v/>
      </c>
      <c r="V255" s="85" t="str">
        <f t="shared" si="124"/>
        <v/>
      </c>
      <c r="W255" s="36" t="b">
        <f t="shared" si="120"/>
        <v>0</v>
      </c>
      <c r="X255" s="37">
        <f t="shared" si="121"/>
        <v>0</v>
      </c>
      <c r="Y255" s="46">
        <f t="shared" si="127"/>
        <v>0</v>
      </c>
      <c r="Z255" s="40" t="str">
        <f>IF(B255&lt;&gt;"",Y255+Z254,"")</f>
        <v/>
      </c>
      <c r="AA255" s="59" t="str">
        <f t="shared" si="125"/>
        <v/>
      </c>
      <c r="AB255" s="59" t="str">
        <f t="shared" si="126"/>
        <v/>
      </c>
      <c r="AC255" s="71"/>
      <c r="AD255" s="73"/>
      <c r="AE255" s="73"/>
      <c r="AF255" s="73"/>
      <c r="AG255" s="73"/>
      <c r="AH255" s="70"/>
      <c r="AI255" s="73"/>
      <c r="AJ255" s="70"/>
      <c r="AK255" s="73"/>
      <c r="AL255" s="73"/>
      <c r="AM255" s="73"/>
      <c r="AN255" s="74"/>
      <c r="AO255" s="70"/>
    </row>
    <row r="256" spans="1:41">
      <c r="A256" s="86">
        <v>62</v>
      </c>
      <c r="B256" s="84"/>
      <c r="C256" s="84">
        <f t="shared" si="130"/>
        <v>0</v>
      </c>
      <c r="D256" s="84">
        <f t="shared" si="128"/>
        <v>0</v>
      </c>
      <c r="E256" s="84">
        <f t="shared" si="129"/>
        <v>0</v>
      </c>
      <c r="F256" t="str">
        <f t="shared" si="107"/>
        <v>BR</v>
      </c>
      <c r="G256" s="36" t="str">
        <f t="shared" si="108"/>
        <v/>
      </c>
      <c r="H256" s="34" t="str">
        <f t="shared" si="109"/>
        <v/>
      </c>
      <c r="I256" s="85" t="str">
        <f t="shared" si="122"/>
        <v/>
      </c>
      <c r="K256" s="36" t="str">
        <f t="shared" si="110"/>
        <v/>
      </c>
      <c r="L256" s="37">
        <f t="shared" si="111"/>
        <v>0</v>
      </c>
      <c r="M256" t="str">
        <f t="shared" si="112"/>
        <v>OE</v>
      </c>
      <c r="N256" s="36" t="str">
        <f t="shared" si="113"/>
        <v/>
      </c>
      <c r="O256" s="34" t="str">
        <f t="shared" si="114"/>
        <v/>
      </c>
      <c r="P256" s="85" t="str">
        <f t="shared" si="123"/>
        <v/>
      </c>
      <c r="Q256" s="36" t="b">
        <f t="shared" si="115"/>
        <v>0</v>
      </c>
      <c r="R256" s="37">
        <f t="shared" si="116"/>
        <v>0</v>
      </c>
      <c r="S256" t="str">
        <f t="shared" si="117"/>
        <v>OE</v>
      </c>
      <c r="T256" s="36" t="str">
        <f t="shared" si="118"/>
        <v/>
      </c>
      <c r="U256" s="34" t="str">
        <f t="shared" si="119"/>
        <v/>
      </c>
      <c r="V256" s="85" t="str">
        <f t="shared" si="124"/>
        <v/>
      </c>
      <c r="W256" s="36" t="b">
        <f t="shared" si="120"/>
        <v>0</v>
      </c>
      <c r="X256" s="37">
        <f t="shared" si="121"/>
        <v>0</v>
      </c>
      <c r="Y256" s="46">
        <f t="shared" si="127"/>
        <v>0</v>
      </c>
      <c r="Z256" s="40" t="str">
        <f>IF(B256&lt;&gt;"",Y256+Z255,"")</f>
        <v/>
      </c>
      <c r="AA256" s="59" t="str">
        <f t="shared" si="125"/>
        <v/>
      </c>
      <c r="AB256" s="59" t="str">
        <f t="shared" si="126"/>
        <v/>
      </c>
      <c r="AC256" s="71"/>
      <c r="AD256" s="73"/>
      <c r="AE256" s="73"/>
      <c r="AF256" s="73"/>
      <c r="AG256" s="73"/>
      <c r="AH256" s="73"/>
      <c r="AI256" s="73"/>
      <c r="AJ256" s="73"/>
      <c r="AK256" s="73"/>
      <c r="AL256" s="73"/>
      <c r="AM256" s="73"/>
      <c r="AN256" s="74"/>
      <c r="AO256" s="70"/>
    </row>
    <row r="257" spans="1:41">
      <c r="A257" s="86">
        <v>63</v>
      </c>
      <c r="B257" s="84"/>
      <c r="C257" s="84">
        <f t="shared" si="130"/>
        <v>0</v>
      </c>
      <c r="D257" s="84">
        <f t="shared" si="128"/>
        <v>0</v>
      </c>
      <c r="E257" s="84">
        <f t="shared" si="129"/>
        <v>0</v>
      </c>
      <c r="F257" t="str">
        <f t="shared" si="107"/>
        <v>BR</v>
      </c>
      <c r="G257" s="36" t="str">
        <f t="shared" si="108"/>
        <v/>
      </c>
      <c r="H257" s="34" t="str">
        <f t="shared" si="109"/>
        <v/>
      </c>
      <c r="I257" s="85" t="str">
        <f t="shared" si="122"/>
        <v/>
      </c>
      <c r="K257" s="36" t="str">
        <f t="shared" si="110"/>
        <v/>
      </c>
      <c r="L257" s="37">
        <f t="shared" si="111"/>
        <v>0</v>
      </c>
      <c r="M257" t="str">
        <f t="shared" si="112"/>
        <v>OE</v>
      </c>
      <c r="N257" s="36" t="str">
        <f t="shared" si="113"/>
        <v/>
      </c>
      <c r="O257" s="34" t="str">
        <f t="shared" si="114"/>
        <v/>
      </c>
      <c r="P257" s="85" t="str">
        <f t="shared" si="123"/>
        <v/>
      </c>
      <c r="Q257" s="36" t="b">
        <f t="shared" si="115"/>
        <v>0</v>
      </c>
      <c r="R257" s="37">
        <f t="shared" si="116"/>
        <v>0</v>
      </c>
      <c r="S257" t="str">
        <f t="shared" si="117"/>
        <v>OE</v>
      </c>
      <c r="T257" s="36" t="str">
        <f t="shared" si="118"/>
        <v/>
      </c>
      <c r="U257" s="34" t="str">
        <f t="shared" si="119"/>
        <v/>
      </c>
      <c r="V257" s="85" t="str">
        <f t="shared" si="124"/>
        <v/>
      </c>
      <c r="W257" s="36" t="b">
        <f t="shared" si="120"/>
        <v>0</v>
      </c>
      <c r="X257" s="37">
        <f t="shared" si="121"/>
        <v>0</v>
      </c>
      <c r="Y257" s="46">
        <f t="shared" si="127"/>
        <v>0</v>
      </c>
      <c r="Z257" s="40" t="str">
        <f>IF(B257&lt;&gt;"",Y257+Z256,"")</f>
        <v/>
      </c>
      <c r="AA257" s="59" t="str">
        <f t="shared" si="125"/>
        <v/>
      </c>
      <c r="AB257" s="59" t="str">
        <f t="shared" si="126"/>
        <v/>
      </c>
      <c r="AC257" s="71"/>
      <c r="AD257" s="73"/>
      <c r="AE257" s="73"/>
      <c r="AF257" s="73"/>
      <c r="AG257" s="73"/>
      <c r="AH257" s="73"/>
      <c r="AI257" s="73"/>
      <c r="AJ257" s="73"/>
      <c r="AK257" s="73"/>
      <c r="AL257" s="73"/>
      <c r="AM257" s="73"/>
      <c r="AN257" s="74"/>
      <c r="AO257" s="70"/>
    </row>
    <row r="258" spans="1:41">
      <c r="A258" s="86">
        <v>64</v>
      </c>
      <c r="B258" s="84"/>
      <c r="C258" s="84">
        <f t="shared" si="130"/>
        <v>0</v>
      </c>
      <c r="D258" s="84">
        <f t="shared" si="128"/>
        <v>0</v>
      </c>
      <c r="E258" s="84">
        <f t="shared" si="129"/>
        <v>0</v>
      </c>
      <c r="F258" t="str">
        <f t="shared" si="107"/>
        <v>BR</v>
      </c>
      <c r="G258" s="36" t="str">
        <f t="shared" si="108"/>
        <v/>
      </c>
      <c r="H258" s="34" t="str">
        <f t="shared" si="109"/>
        <v/>
      </c>
      <c r="I258" s="85" t="str">
        <f t="shared" si="122"/>
        <v/>
      </c>
      <c r="K258" s="36" t="str">
        <f t="shared" si="110"/>
        <v/>
      </c>
      <c r="L258" s="37">
        <f t="shared" si="111"/>
        <v>0</v>
      </c>
      <c r="M258" t="str">
        <f t="shared" si="112"/>
        <v>OE</v>
      </c>
      <c r="N258" s="36" t="str">
        <f t="shared" si="113"/>
        <v/>
      </c>
      <c r="O258" s="34" t="str">
        <f t="shared" si="114"/>
        <v/>
      </c>
      <c r="P258" s="85" t="str">
        <f t="shared" si="123"/>
        <v/>
      </c>
      <c r="Q258" s="36" t="b">
        <f t="shared" si="115"/>
        <v>0</v>
      </c>
      <c r="R258" s="37">
        <f t="shared" si="116"/>
        <v>0</v>
      </c>
      <c r="S258" t="str">
        <f t="shared" si="117"/>
        <v>OE</v>
      </c>
      <c r="T258" s="36" t="str">
        <f t="shared" si="118"/>
        <v/>
      </c>
      <c r="U258" s="34" t="str">
        <f t="shared" si="119"/>
        <v/>
      </c>
      <c r="V258" s="85" t="str">
        <f t="shared" si="124"/>
        <v/>
      </c>
      <c r="W258" s="36" t="b">
        <f t="shared" si="120"/>
        <v>0</v>
      </c>
      <c r="X258" s="37">
        <f t="shared" si="121"/>
        <v>0</v>
      </c>
      <c r="Y258" s="46">
        <f t="shared" si="127"/>
        <v>0</v>
      </c>
      <c r="Z258" s="40" t="str">
        <f>IF(B258&lt;&gt;"",Y258+Z257,"")</f>
        <v/>
      </c>
      <c r="AA258" s="59" t="str">
        <f t="shared" si="125"/>
        <v/>
      </c>
      <c r="AB258" s="59" t="str">
        <f t="shared" si="126"/>
        <v/>
      </c>
      <c r="AC258" s="71"/>
      <c r="AD258" s="73"/>
      <c r="AE258" s="73"/>
      <c r="AF258" s="73"/>
      <c r="AG258" s="73"/>
      <c r="AH258" s="73"/>
      <c r="AI258" s="73"/>
      <c r="AJ258" s="73"/>
      <c r="AK258" s="73"/>
      <c r="AL258" s="73"/>
      <c r="AM258" s="73"/>
      <c r="AN258" s="74"/>
      <c r="AO258" s="70"/>
    </row>
    <row r="259" spans="1:41">
      <c r="A259" s="86">
        <v>65</v>
      </c>
      <c r="B259" s="84"/>
      <c r="C259" s="84">
        <f t="shared" si="130"/>
        <v>0</v>
      </c>
      <c r="D259" s="84">
        <f t="shared" si="128"/>
        <v>0</v>
      </c>
      <c r="E259" s="84">
        <f t="shared" si="129"/>
        <v>0</v>
      </c>
      <c r="F259" t="str">
        <f t="shared" si="107"/>
        <v>BR</v>
      </c>
      <c r="G259" s="36" t="str">
        <f t="shared" si="108"/>
        <v/>
      </c>
      <c r="H259" s="34" t="str">
        <f t="shared" si="109"/>
        <v/>
      </c>
      <c r="I259" s="85" t="str">
        <f t="shared" si="122"/>
        <v/>
      </c>
      <c r="K259" s="36" t="str">
        <f t="shared" si="110"/>
        <v/>
      </c>
      <c r="L259" s="37">
        <f t="shared" si="111"/>
        <v>0</v>
      </c>
      <c r="M259" t="str">
        <f t="shared" si="112"/>
        <v>OE</v>
      </c>
      <c r="N259" s="36" t="str">
        <f t="shared" si="113"/>
        <v/>
      </c>
      <c r="O259" s="34" t="str">
        <f t="shared" si="114"/>
        <v/>
      </c>
      <c r="P259" s="85" t="str">
        <f t="shared" si="123"/>
        <v/>
      </c>
      <c r="Q259" s="36" t="b">
        <f t="shared" si="115"/>
        <v>0</v>
      </c>
      <c r="R259" s="37">
        <f t="shared" si="116"/>
        <v>0</v>
      </c>
      <c r="S259" t="str">
        <f t="shared" si="117"/>
        <v>OE</v>
      </c>
      <c r="T259" s="36" t="str">
        <f t="shared" si="118"/>
        <v/>
      </c>
      <c r="U259" s="34" t="str">
        <f t="shared" si="119"/>
        <v/>
      </c>
      <c r="V259" s="85" t="str">
        <f t="shared" si="124"/>
        <v/>
      </c>
      <c r="W259" s="36" t="b">
        <f t="shared" si="120"/>
        <v>0</v>
      </c>
      <c r="X259" s="37">
        <f t="shared" si="121"/>
        <v>0</v>
      </c>
      <c r="Y259" s="46">
        <f t="shared" si="127"/>
        <v>0</v>
      </c>
      <c r="Z259" s="40" t="str">
        <f>IF(B259&lt;&gt;"",Y259+Z258,"")</f>
        <v/>
      </c>
      <c r="AA259" s="59" t="str">
        <f t="shared" si="125"/>
        <v/>
      </c>
      <c r="AB259" s="59" t="str">
        <f t="shared" si="126"/>
        <v/>
      </c>
      <c r="AC259" s="71"/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4"/>
      <c r="AO259" s="70"/>
    </row>
    <row r="260" spans="1:41">
      <c r="A260" s="86">
        <v>66</v>
      </c>
      <c r="B260" s="84"/>
      <c r="C260" s="84">
        <f t="shared" si="130"/>
        <v>0</v>
      </c>
      <c r="D260" s="84">
        <f t="shared" si="128"/>
        <v>0</v>
      </c>
      <c r="E260" s="84">
        <f t="shared" si="129"/>
        <v>0</v>
      </c>
      <c r="F260" t="str">
        <f t="shared" si="107"/>
        <v>BR</v>
      </c>
      <c r="G260" s="36" t="str">
        <f t="shared" si="108"/>
        <v/>
      </c>
      <c r="H260" s="34" t="str">
        <f t="shared" si="109"/>
        <v/>
      </c>
      <c r="I260" s="85" t="str">
        <f t="shared" si="122"/>
        <v/>
      </c>
      <c r="K260" s="36" t="str">
        <f t="shared" si="110"/>
        <v/>
      </c>
      <c r="L260" s="37">
        <f t="shared" si="111"/>
        <v>0</v>
      </c>
      <c r="M260" t="str">
        <f t="shared" si="112"/>
        <v>OE</v>
      </c>
      <c r="N260" s="36" t="str">
        <f t="shared" si="113"/>
        <v/>
      </c>
      <c r="O260" s="34" t="str">
        <f t="shared" si="114"/>
        <v/>
      </c>
      <c r="P260" s="85" t="str">
        <f t="shared" si="123"/>
        <v/>
      </c>
      <c r="Q260" s="36" t="b">
        <f t="shared" si="115"/>
        <v>0</v>
      </c>
      <c r="R260" s="37">
        <f t="shared" si="116"/>
        <v>0</v>
      </c>
      <c r="S260" t="str">
        <f t="shared" si="117"/>
        <v>OE</v>
      </c>
      <c r="T260" s="36" t="str">
        <f t="shared" si="118"/>
        <v/>
      </c>
      <c r="U260" s="34" t="str">
        <f t="shared" si="119"/>
        <v/>
      </c>
      <c r="V260" s="85" t="str">
        <f t="shared" si="124"/>
        <v/>
      </c>
      <c r="W260" s="36" t="b">
        <f t="shared" si="120"/>
        <v>0</v>
      </c>
      <c r="X260" s="37">
        <f t="shared" si="121"/>
        <v>0</v>
      </c>
      <c r="Y260" s="46">
        <f t="shared" si="127"/>
        <v>0</v>
      </c>
      <c r="Z260" s="40" t="str">
        <f>IF(B260&lt;&gt;"",Y260+Z259,"")</f>
        <v/>
      </c>
      <c r="AA260" s="59" t="str">
        <f t="shared" si="125"/>
        <v/>
      </c>
      <c r="AB260" s="59" t="str">
        <f t="shared" si="126"/>
        <v/>
      </c>
      <c r="AC260" s="71"/>
      <c r="AD260" s="73"/>
      <c r="AE260" s="73"/>
      <c r="AF260" s="73"/>
      <c r="AG260" s="73"/>
      <c r="AH260" s="73"/>
      <c r="AI260" s="73"/>
      <c r="AJ260" s="73"/>
      <c r="AK260" s="73"/>
      <c r="AL260" s="73"/>
      <c r="AM260" s="73"/>
      <c r="AN260" s="74"/>
      <c r="AO260" s="70"/>
    </row>
    <row r="261" spans="1:41">
      <c r="A261" s="86">
        <v>67</v>
      </c>
      <c r="B261" s="84"/>
      <c r="C261" s="84">
        <f t="shared" si="130"/>
        <v>0</v>
      </c>
      <c r="D261" s="84">
        <f t="shared" si="128"/>
        <v>0</v>
      </c>
      <c r="E261" s="84">
        <f t="shared" si="129"/>
        <v>0</v>
      </c>
      <c r="F261" t="str">
        <f t="shared" si="107"/>
        <v>BR</v>
      </c>
      <c r="G261" s="36" t="str">
        <f t="shared" si="108"/>
        <v/>
      </c>
      <c r="H261" s="34" t="str">
        <f t="shared" si="109"/>
        <v/>
      </c>
      <c r="I261" s="85" t="str">
        <f t="shared" si="122"/>
        <v/>
      </c>
      <c r="K261" s="36" t="str">
        <f t="shared" si="110"/>
        <v/>
      </c>
      <c r="L261" s="37">
        <f t="shared" si="111"/>
        <v>0</v>
      </c>
      <c r="M261" t="str">
        <f t="shared" si="112"/>
        <v>OE</v>
      </c>
      <c r="N261" s="36" t="str">
        <f t="shared" si="113"/>
        <v/>
      </c>
      <c r="O261" s="34" t="str">
        <f t="shared" si="114"/>
        <v/>
      </c>
      <c r="P261" s="85" t="str">
        <f t="shared" si="123"/>
        <v/>
      </c>
      <c r="Q261" s="36" t="b">
        <f t="shared" si="115"/>
        <v>0</v>
      </c>
      <c r="R261" s="37">
        <f t="shared" si="116"/>
        <v>0</v>
      </c>
      <c r="S261" t="str">
        <f t="shared" si="117"/>
        <v>OE</v>
      </c>
      <c r="T261" s="36" t="str">
        <f t="shared" si="118"/>
        <v/>
      </c>
      <c r="U261" s="34" t="str">
        <f t="shared" si="119"/>
        <v/>
      </c>
      <c r="V261" s="85" t="str">
        <f t="shared" si="124"/>
        <v/>
      </c>
      <c r="W261" s="36" t="b">
        <f t="shared" si="120"/>
        <v>0</v>
      </c>
      <c r="X261" s="37">
        <f t="shared" si="121"/>
        <v>0</v>
      </c>
      <c r="Y261" s="46">
        <f t="shared" si="127"/>
        <v>0</v>
      </c>
      <c r="Z261" s="40" t="str">
        <f>IF(B261&lt;&gt;"",Y261+Z260,"")</f>
        <v/>
      </c>
      <c r="AA261" s="59" t="str">
        <f t="shared" si="125"/>
        <v/>
      </c>
      <c r="AB261" s="59" t="str">
        <f t="shared" si="126"/>
        <v/>
      </c>
      <c r="AC261" s="71"/>
      <c r="AD261" s="73"/>
      <c r="AE261" s="73"/>
      <c r="AF261" s="73"/>
      <c r="AG261" s="73"/>
      <c r="AH261" s="73"/>
      <c r="AI261" s="73"/>
      <c r="AJ261" s="73"/>
      <c r="AK261" s="73"/>
      <c r="AL261" s="73"/>
      <c r="AM261" s="73"/>
      <c r="AN261" s="74"/>
      <c r="AO261" s="70"/>
    </row>
    <row r="262" spans="1:41">
      <c r="A262" s="86">
        <v>68</v>
      </c>
      <c r="B262" s="84"/>
      <c r="C262" s="84">
        <f t="shared" si="130"/>
        <v>0</v>
      </c>
      <c r="D262" s="84">
        <f t="shared" si="128"/>
        <v>0</v>
      </c>
      <c r="E262" s="84">
        <f t="shared" si="129"/>
        <v>0</v>
      </c>
      <c r="F262" t="str">
        <f t="shared" ref="F262:F305" si="131">IF(B262=0,"BR",C261&amp;C262)</f>
        <v>BR</v>
      </c>
      <c r="G262" s="36" t="str">
        <f t="shared" ref="G262:G305" si="132">IF(I261="","",IF(B262=0,"L",IF(C262=I261,"W","L")))</f>
        <v/>
      </c>
      <c r="H262" s="34" t="str">
        <f t="shared" si="109"/>
        <v/>
      </c>
      <c r="I262" s="85" t="str">
        <f t="shared" si="122"/>
        <v/>
      </c>
      <c r="K262" s="36" t="str">
        <f t="shared" si="110"/>
        <v/>
      </c>
      <c r="L262" s="37">
        <f t="shared" si="111"/>
        <v>0</v>
      </c>
      <c r="M262" t="str">
        <f t="shared" si="112"/>
        <v>OE</v>
      </c>
      <c r="N262" s="36" t="str">
        <f t="shared" si="113"/>
        <v/>
      </c>
      <c r="O262" s="34" t="str">
        <f t="shared" si="114"/>
        <v/>
      </c>
      <c r="P262" s="85" t="str">
        <f t="shared" si="123"/>
        <v/>
      </c>
      <c r="Q262" s="36" t="b">
        <f t="shared" si="115"/>
        <v>0</v>
      </c>
      <c r="R262" s="37">
        <f t="shared" si="116"/>
        <v>0</v>
      </c>
      <c r="S262" t="str">
        <f t="shared" si="117"/>
        <v>OE</v>
      </c>
      <c r="T262" s="36" t="str">
        <f t="shared" si="118"/>
        <v/>
      </c>
      <c r="U262" s="34" t="str">
        <f t="shared" si="119"/>
        <v/>
      </c>
      <c r="V262" s="85" t="str">
        <f t="shared" si="124"/>
        <v/>
      </c>
      <c r="W262" s="36" t="b">
        <f t="shared" si="120"/>
        <v>0</v>
      </c>
      <c r="X262" s="37">
        <f t="shared" si="121"/>
        <v>0</v>
      </c>
      <c r="Y262" s="46">
        <f t="shared" si="127"/>
        <v>0</v>
      </c>
      <c r="Z262" s="40" t="str">
        <f>IF(B262&lt;&gt;"",Y262+Z261,"")</f>
        <v/>
      </c>
      <c r="AA262" s="59" t="str">
        <f t="shared" si="125"/>
        <v/>
      </c>
      <c r="AB262" s="59" t="str">
        <f t="shared" si="126"/>
        <v/>
      </c>
      <c r="AC262" s="71"/>
      <c r="AD262" s="73"/>
      <c r="AE262" s="73"/>
      <c r="AF262" s="73"/>
      <c r="AG262" s="73"/>
      <c r="AH262" s="73"/>
      <c r="AI262" s="73"/>
      <c r="AJ262" s="73"/>
      <c r="AK262" s="73"/>
      <c r="AL262" s="73"/>
      <c r="AM262" s="73"/>
      <c r="AN262" s="74"/>
      <c r="AO262" s="70"/>
    </row>
    <row r="263" spans="1:41">
      <c r="A263" s="86">
        <v>69</v>
      </c>
      <c r="B263" s="84"/>
      <c r="C263" s="84">
        <f t="shared" si="130"/>
        <v>0</v>
      </c>
      <c r="D263" s="84">
        <f t="shared" si="128"/>
        <v>0</v>
      </c>
      <c r="E263" s="84">
        <f t="shared" si="129"/>
        <v>0</v>
      </c>
      <c r="F263" t="str">
        <f t="shared" si="131"/>
        <v>BR</v>
      </c>
      <c r="G263" s="36" t="str">
        <f t="shared" si="132"/>
        <v/>
      </c>
      <c r="H263" s="34" t="str">
        <f t="shared" ref="H263:H305" si="133">IF(B263&lt;&gt;"",VLOOKUP(K263,$AX$5:$AY$29,2),"")</f>
        <v/>
      </c>
      <c r="I263" s="85" t="str">
        <f t="shared" si="122"/>
        <v/>
      </c>
      <c r="K263" s="36" t="str">
        <f t="shared" ref="K263:K305" si="134">IF(B263&lt;&gt;"",IF(K262=2,1,IF(G263="L",K262+1,1)),"")</f>
        <v/>
      </c>
      <c r="L263" s="37">
        <f t="shared" ref="L263:L305" si="135">IF(I262&lt;&gt;"",IF(G263="W",(1*K262),(-1*K262)),0)</f>
        <v>0</v>
      </c>
      <c r="M263" t="str">
        <f t="shared" ref="M263:M305" si="136">IF(B263=0,"OE",D262&amp;D263)</f>
        <v>OE</v>
      </c>
      <c r="N263" s="36" t="str">
        <f t="shared" ref="N263:N305" si="137">IF(P262="","",IF(B263=0,"L",IF(D263=P262,"W","L")))</f>
        <v/>
      </c>
      <c r="O263" s="34" t="str">
        <f t="shared" ref="O263:O305" si="138">IF(B263&lt;&gt;"",VLOOKUP(Q263,$AX$5:$AZ$29,2),"")</f>
        <v/>
      </c>
      <c r="P263" s="85" t="str">
        <f t="shared" si="123"/>
        <v/>
      </c>
      <c r="Q263" s="36" t="b">
        <f t="shared" ref="Q263:Q305" si="139">IF(B263&lt;&gt;"",IF(Q262=2,1,IF(N263="L",Q262+1,1)))</f>
        <v>0</v>
      </c>
      <c r="R263" s="37">
        <f t="shared" ref="R263:R305" si="140">IF(P262&lt;&gt;"",IF(N263="W",(1*Q262),(-1*Q262)),0)</f>
        <v>0</v>
      </c>
      <c r="S263" t="str">
        <f t="shared" ref="S263:S305" si="141">IF(B263=0,"OE",E262&amp;E263)</f>
        <v>OE</v>
      </c>
      <c r="T263" s="36" t="str">
        <f t="shared" ref="T263:T305" si="142">IF(V262="","",IF(H263=0,"L",IF(E263=V262,"W","L")))</f>
        <v/>
      </c>
      <c r="U263" s="34" t="str">
        <f t="shared" ref="U263:U305" si="143">IF(H263&lt;&gt;"",VLOOKUP(W263,$AX$5:$AZ$29,2),"")</f>
        <v/>
      </c>
      <c r="V263" s="85" t="str">
        <f t="shared" si="124"/>
        <v/>
      </c>
      <c r="W263" s="36" t="b">
        <f t="shared" ref="W263:W305" si="144">IF(H263&lt;&gt;"",IF(W262=2,1,IF(T263="L",W262+1,1)))</f>
        <v>0</v>
      </c>
      <c r="X263" s="37">
        <f t="shared" ref="X263:X305" si="145">IF(V262&lt;&gt;"",IF(T263="W",(1*W262),(-1*W262)),0)</f>
        <v>0</v>
      </c>
      <c r="Y263" s="46">
        <f t="shared" si="127"/>
        <v>0</v>
      </c>
      <c r="Z263" s="40" t="str">
        <f>IF(B263&lt;&gt;"",Y263+Z262,"")</f>
        <v/>
      </c>
      <c r="AA263" s="59" t="str">
        <f t="shared" si="125"/>
        <v/>
      </c>
      <c r="AB263" s="59" t="str">
        <f t="shared" si="126"/>
        <v/>
      </c>
      <c r="AC263" s="71"/>
      <c r="AD263" s="73"/>
      <c r="AE263" s="73"/>
      <c r="AF263" s="73"/>
      <c r="AG263" s="73"/>
      <c r="AH263" s="73"/>
      <c r="AI263" s="73"/>
      <c r="AJ263" s="73"/>
      <c r="AK263" s="73"/>
      <c r="AL263" s="73"/>
      <c r="AM263" s="73"/>
      <c r="AN263" s="74"/>
      <c r="AO263" s="70"/>
    </row>
    <row r="264" spans="1:41">
      <c r="A264" s="86">
        <v>70</v>
      </c>
      <c r="B264" s="84"/>
      <c r="C264" s="84">
        <f t="shared" si="130"/>
        <v>0</v>
      </c>
      <c r="D264" s="84">
        <f t="shared" si="128"/>
        <v>0</v>
      </c>
      <c r="E264" s="84">
        <f t="shared" si="129"/>
        <v>0</v>
      </c>
      <c r="F264" t="str">
        <f t="shared" si="131"/>
        <v>BR</v>
      </c>
      <c r="G264" s="36" t="str">
        <f t="shared" si="132"/>
        <v/>
      </c>
      <c r="H264" s="34" t="str">
        <f t="shared" si="133"/>
        <v/>
      </c>
      <c r="I264" s="85" t="str">
        <f t="shared" si="122"/>
        <v/>
      </c>
      <c r="K264" s="36" t="str">
        <f t="shared" si="134"/>
        <v/>
      </c>
      <c r="L264" s="37">
        <f t="shared" si="135"/>
        <v>0</v>
      </c>
      <c r="M264" t="str">
        <f t="shared" si="136"/>
        <v>OE</v>
      </c>
      <c r="N264" s="36" t="str">
        <f t="shared" si="137"/>
        <v/>
      </c>
      <c r="O264" s="34" t="str">
        <f t="shared" si="138"/>
        <v/>
      </c>
      <c r="P264" s="85" t="str">
        <f t="shared" si="123"/>
        <v/>
      </c>
      <c r="Q264" s="36" t="b">
        <f t="shared" si="139"/>
        <v>0</v>
      </c>
      <c r="R264" s="37">
        <f t="shared" si="140"/>
        <v>0</v>
      </c>
      <c r="S264" t="str">
        <f t="shared" si="141"/>
        <v>OE</v>
      </c>
      <c r="T264" s="36" t="str">
        <f t="shared" si="142"/>
        <v/>
      </c>
      <c r="U264" s="34" t="str">
        <f t="shared" si="143"/>
        <v/>
      </c>
      <c r="V264" s="85" t="str">
        <f t="shared" si="124"/>
        <v/>
      </c>
      <c r="W264" s="36" t="b">
        <f t="shared" si="144"/>
        <v>0</v>
      </c>
      <c r="X264" s="37">
        <f t="shared" si="145"/>
        <v>0</v>
      </c>
      <c r="Y264" s="46">
        <f t="shared" si="127"/>
        <v>0</v>
      </c>
      <c r="Z264" s="40" t="str">
        <f>IF(B264&lt;&gt;"",Y264+Z263,"")</f>
        <v/>
      </c>
      <c r="AA264" s="59" t="str">
        <f t="shared" si="125"/>
        <v/>
      </c>
      <c r="AB264" s="59" t="str">
        <f t="shared" si="126"/>
        <v/>
      </c>
      <c r="AC264" s="71"/>
      <c r="AD264" s="73"/>
      <c r="AE264" s="73"/>
      <c r="AF264" s="73"/>
      <c r="AG264" s="73"/>
      <c r="AH264" s="73"/>
      <c r="AI264" s="73"/>
      <c r="AJ264" s="73"/>
      <c r="AK264" s="73"/>
      <c r="AL264" s="73"/>
      <c r="AM264" s="73"/>
      <c r="AN264" s="74"/>
      <c r="AO264" s="70"/>
    </row>
    <row r="265" spans="1:41">
      <c r="A265" s="86">
        <v>71</v>
      </c>
      <c r="B265" s="84"/>
      <c r="C265" s="84">
        <f t="shared" si="130"/>
        <v>0</v>
      </c>
      <c r="D265" s="84">
        <f t="shared" si="128"/>
        <v>0</v>
      </c>
      <c r="E265" s="84">
        <f t="shared" si="129"/>
        <v>0</v>
      </c>
      <c r="F265" t="str">
        <f t="shared" si="131"/>
        <v>BR</v>
      </c>
      <c r="G265" s="36" t="str">
        <f t="shared" si="132"/>
        <v/>
      </c>
      <c r="H265" s="34" t="str">
        <f t="shared" si="133"/>
        <v/>
      </c>
      <c r="I265" s="85" t="str">
        <f t="shared" ref="I265:I305" si="146">IF(B265&lt;&gt;"",IF(Z264&gt;=$AR$5,"",IF(Z264&lt;=$AR$6,"",IF(AND(G264="L",G265="L"),"",IF(G265="W","",IF(AND(G265="L",I263=""),I264,IF(AND(F263="RR",F264="RR"),"B",IF(AND(F263="BB",F264="BB"),"R",""))))))),"")</f>
        <v/>
      </c>
      <c r="K265" s="36" t="str">
        <f t="shared" si="134"/>
        <v/>
      </c>
      <c r="L265" s="37">
        <f t="shared" si="135"/>
        <v>0</v>
      </c>
      <c r="M265" t="str">
        <f t="shared" si="136"/>
        <v>OE</v>
      </c>
      <c r="N265" s="36" t="str">
        <f t="shared" si="137"/>
        <v/>
      </c>
      <c r="O265" s="34" t="str">
        <f t="shared" si="138"/>
        <v/>
      </c>
      <c r="P265" s="85" t="str">
        <f t="shared" ref="P265:P305" si="147">IF(B265&lt;&gt;"",IF(OR($Z$7&gt;=$AR$5,$Z$7&lt;=$AR$6),"",IF(N265="W","",IF(AND(N264="L",N265="L"),"",IF(AND(N265="L",P263=""),P264,IF(AND(M263="EE",M264="EE"),"O",IF(AND(M263="OO",M264="OO"),"E","")))))),"")</f>
        <v/>
      </c>
      <c r="Q265" s="36" t="b">
        <f t="shared" si="139"/>
        <v>0</v>
      </c>
      <c r="R265" s="37">
        <f t="shared" si="140"/>
        <v>0</v>
      </c>
      <c r="S265" t="str">
        <f t="shared" si="141"/>
        <v>OE</v>
      </c>
      <c r="T265" s="36" t="str">
        <f t="shared" si="142"/>
        <v/>
      </c>
      <c r="U265" s="34" t="str">
        <f t="shared" si="143"/>
        <v/>
      </c>
      <c r="V265" s="85" t="str">
        <f t="shared" ref="V265:V305" si="148">IF(B265&lt;&gt;"",IF(OR($Z$7&gt;=$AR$5,$Z$7&lt;=$AR$6),"",IF(T265="W","",IF(AND(T264="L",T265="L"),"",IF(AND(T265="L",V263=""),V264,IF(AND(S263="HH",S264="HH"),"L",IF(AND(S263="LL",S264="LL"),"H","")))))),"")</f>
        <v/>
      </c>
      <c r="W265" s="36" t="b">
        <f t="shared" si="144"/>
        <v>0</v>
      </c>
      <c r="X265" s="37">
        <f t="shared" si="145"/>
        <v>0</v>
      </c>
      <c r="Y265" s="46">
        <f t="shared" si="127"/>
        <v>0</v>
      </c>
      <c r="Z265" s="40" t="str">
        <f>IF(B265&lt;&gt;"",Y265+Z264,"")</f>
        <v/>
      </c>
      <c r="AA265" s="59" t="str">
        <f t="shared" si="125"/>
        <v/>
      </c>
      <c r="AB265" s="59" t="str">
        <f t="shared" si="126"/>
        <v/>
      </c>
      <c r="AC265" s="71"/>
      <c r="AD265" s="73"/>
      <c r="AE265" s="73"/>
      <c r="AF265" s="73"/>
      <c r="AG265" s="73"/>
      <c r="AH265" s="73"/>
      <c r="AI265" s="73"/>
      <c r="AJ265" s="73"/>
      <c r="AK265" s="73"/>
      <c r="AL265" s="73"/>
      <c r="AM265" s="73"/>
      <c r="AN265" s="74"/>
      <c r="AO265" s="70"/>
    </row>
    <row r="266" spans="1:41">
      <c r="A266" s="86">
        <v>72</v>
      </c>
      <c r="B266" s="84"/>
      <c r="C266" s="84">
        <f t="shared" si="130"/>
        <v>0</v>
      </c>
      <c r="D266" s="84">
        <f t="shared" si="128"/>
        <v>0</v>
      </c>
      <c r="E266" s="84">
        <f t="shared" si="129"/>
        <v>0</v>
      </c>
      <c r="F266" t="str">
        <f t="shared" si="131"/>
        <v>BR</v>
      </c>
      <c r="G266" s="36" t="str">
        <f t="shared" si="132"/>
        <v/>
      </c>
      <c r="H266" s="34" t="str">
        <f t="shared" si="133"/>
        <v/>
      </c>
      <c r="I266" s="85" t="str">
        <f t="shared" si="146"/>
        <v/>
      </c>
      <c r="K266" s="36" t="str">
        <f t="shared" si="134"/>
        <v/>
      </c>
      <c r="L266" s="37">
        <f t="shared" si="135"/>
        <v>0</v>
      </c>
      <c r="M266" t="str">
        <f t="shared" si="136"/>
        <v>OE</v>
      </c>
      <c r="N266" s="36" t="str">
        <f t="shared" si="137"/>
        <v/>
      </c>
      <c r="O266" s="34" t="str">
        <f t="shared" si="138"/>
        <v/>
      </c>
      <c r="P266" s="85" t="str">
        <f t="shared" si="147"/>
        <v/>
      </c>
      <c r="Q266" s="36" t="b">
        <f t="shared" si="139"/>
        <v>0</v>
      </c>
      <c r="R266" s="37">
        <f t="shared" si="140"/>
        <v>0</v>
      </c>
      <c r="S266" t="str">
        <f t="shared" si="141"/>
        <v>OE</v>
      </c>
      <c r="T266" s="36" t="str">
        <f t="shared" si="142"/>
        <v/>
      </c>
      <c r="U266" s="34" t="str">
        <f t="shared" si="143"/>
        <v/>
      </c>
      <c r="V266" s="85" t="str">
        <f t="shared" si="148"/>
        <v/>
      </c>
      <c r="W266" s="36" t="b">
        <f t="shared" si="144"/>
        <v>0</v>
      </c>
      <c r="X266" s="37">
        <f t="shared" si="145"/>
        <v>0</v>
      </c>
      <c r="Y266" s="46">
        <f t="shared" si="127"/>
        <v>0</v>
      </c>
      <c r="Z266" s="40" t="str">
        <f>IF(B266&lt;&gt;"",Y266+Z265,"")</f>
        <v/>
      </c>
      <c r="AA266" s="59" t="str">
        <f t="shared" ref="AA266:AA305" si="149">IF(B266&lt;&gt;"",IF(AA265&lt;&gt;"",AA265,IF(Z266&gt;=$AR$5,"Profit Target","")),"")</f>
        <v/>
      </c>
      <c r="AB266" s="59" t="str">
        <f t="shared" ref="AB266:AB305" si="150">IF(B266&lt;&gt;"",IF(AB265&lt;&gt;"",AB265,IF(Z266&lt;=$AR$6,"Stop Loss","")),"")</f>
        <v/>
      </c>
      <c r="AC266" s="71"/>
      <c r="AD266" s="73"/>
      <c r="AE266" s="73"/>
      <c r="AF266" s="73"/>
      <c r="AG266" s="73"/>
      <c r="AH266" s="73"/>
      <c r="AI266" s="73"/>
      <c r="AJ266" s="73"/>
      <c r="AK266" s="73"/>
      <c r="AL266" s="73"/>
      <c r="AM266" s="73"/>
      <c r="AN266" s="74"/>
      <c r="AO266" s="70"/>
    </row>
    <row r="267" spans="1:41">
      <c r="A267" s="86">
        <v>73</v>
      </c>
      <c r="B267" s="84"/>
      <c r="C267" s="84">
        <f t="shared" si="130"/>
        <v>0</v>
      </c>
      <c r="D267" s="84">
        <f t="shared" si="128"/>
        <v>0</v>
      </c>
      <c r="E267" s="84">
        <f t="shared" si="129"/>
        <v>0</v>
      </c>
      <c r="F267" t="str">
        <f t="shared" si="131"/>
        <v>BR</v>
      </c>
      <c r="G267" s="36" t="str">
        <f t="shared" si="132"/>
        <v/>
      </c>
      <c r="H267" s="34" t="str">
        <f t="shared" si="133"/>
        <v/>
      </c>
      <c r="I267" s="85" t="str">
        <f t="shared" si="146"/>
        <v/>
      </c>
      <c r="K267" s="36" t="str">
        <f t="shared" si="134"/>
        <v/>
      </c>
      <c r="L267" s="37">
        <f t="shared" si="135"/>
        <v>0</v>
      </c>
      <c r="M267" t="str">
        <f t="shared" si="136"/>
        <v>OE</v>
      </c>
      <c r="N267" s="36" t="str">
        <f t="shared" si="137"/>
        <v/>
      </c>
      <c r="O267" s="34" t="str">
        <f t="shared" si="138"/>
        <v/>
      </c>
      <c r="P267" s="85" t="str">
        <f t="shared" si="147"/>
        <v/>
      </c>
      <c r="Q267" s="36" t="b">
        <f t="shared" si="139"/>
        <v>0</v>
      </c>
      <c r="R267" s="37">
        <f t="shared" si="140"/>
        <v>0</v>
      </c>
      <c r="S267" t="str">
        <f t="shared" si="141"/>
        <v>OE</v>
      </c>
      <c r="T267" s="36" t="str">
        <f t="shared" si="142"/>
        <v/>
      </c>
      <c r="U267" s="34" t="str">
        <f t="shared" si="143"/>
        <v/>
      </c>
      <c r="V267" s="85" t="str">
        <f t="shared" si="148"/>
        <v/>
      </c>
      <c r="W267" s="36" t="b">
        <f t="shared" si="144"/>
        <v>0</v>
      </c>
      <c r="X267" s="37">
        <f t="shared" si="145"/>
        <v>0</v>
      </c>
      <c r="Y267" s="46">
        <f t="shared" si="127"/>
        <v>0</v>
      </c>
      <c r="Z267" s="40" t="str">
        <f>IF(B267&lt;&gt;"",Y267+Z266,"")</f>
        <v/>
      </c>
      <c r="AA267" s="59" t="str">
        <f t="shared" si="149"/>
        <v/>
      </c>
      <c r="AB267" s="59" t="str">
        <f t="shared" si="150"/>
        <v/>
      </c>
      <c r="AC267" s="71"/>
      <c r="AD267" s="73"/>
      <c r="AE267" s="73"/>
      <c r="AF267" s="73"/>
      <c r="AG267" s="73"/>
      <c r="AH267" s="73"/>
      <c r="AI267" s="73"/>
      <c r="AJ267" s="73"/>
      <c r="AK267" s="73"/>
      <c r="AL267" s="73"/>
      <c r="AM267" s="73"/>
      <c r="AN267" s="74"/>
      <c r="AO267" s="70"/>
    </row>
    <row r="268" spans="1:41">
      <c r="A268" s="86">
        <v>74</v>
      </c>
      <c r="B268" s="84"/>
      <c r="C268" s="84">
        <f t="shared" si="130"/>
        <v>0</v>
      </c>
      <c r="D268" s="84">
        <f t="shared" si="128"/>
        <v>0</v>
      </c>
      <c r="E268" s="84">
        <f t="shared" si="129"/>
        <v>0</v>
      </c>
      <c r="F268" t="str">
        <f t="shared" si="131"/>
        <v>BR</v>
      </c>
      <c r="G268" s="36" t="str">
        <f t="shared" si="132"/>
        <v/>
      </c>
      <c r="H268" s="34" t="str">
        <f t="shared" si="133"/>
        <v/>
      </c>
      <c r="I268" s="85" t="str">
        <f t="shared" si="146"/>
        <v/>
      </c>
      <c r="K268" s="36" t="str">
        <f t="shared" si="134"/>
        <v/>
      </c>
      <c r="L268" s="37">
        <f t="shared" si="135"/>
        <v>0</v>
      </c>
      <c r="M268" t="str">
        <f t="shared" si="136"/>
        <v>OE</v>
      </c>
      <c r="N268" s="36" t="str">
        <f t="shared" si="137"/>
        <v/>
      </c>
      <c r="O268" s="34" t="str">
        <f t="shared" si="138"/>
        <v/>
      </c>
      <c r="P268" s="85" t="str">
        <f t="shared" si="147"/>
        <v/>
      </c>
      <c r="Q268" s="36" t="b">
        <f t="shared" si="139"/>
        <v>0</v>
      </c>
      <c r="R268" s="37">
        <f t="shared" si="140"/>
        <v>0</v>
      </c>
      <c r="S268" t="str">
        <f t="shared" si="141"/>
        <v>OE</v>
      </c>
      <c r="T268" s="36" t="str">
        <f t="shared" si="142"/>
        <v/>
      </c>
      <c r="U268" s="34" t="str">
        <f t="shared" si="143"/>
        <v/>
      </c>
      <c r="V268" s="85" t="str">
        <f t="shared" si="148"/>
        <v/>
      </c>
      <c r="W268" s="36" t="b">
        <f t="shared" si="144"/>
        <v>0</v>
      </c>
      <c r="X268" s="37">
        <f t="shared" si="145"/>
        <v>0</v>
      </c>
      <c r="Y268" s="46">
        <f t="shared" si="127"/>
        <v>0</v>
      </c>
      <c r="Z268" s="40" t="str">
        <f>IF(B268&lt;&gt;"",Y268+Z267,"")</f>
        <v/>
      </c>
      <c r="AA268" s="59" t="str">
        <f t="shared" si="149"/>
        <v/>
      </c>
      <c r="AB268" s="59" t="str">
        <f t="shared" si="150"/>
        <v/>
      </c>
      <c r="AC268" s="71"/>
      <c r="AD268" s="73"/>
      <c r="AE268" s="73"/>
      <c r="AF268" s="73"/>
      <c r="AG268" s="73"/>
      <c r="AH268" s="73"/>
      <c r="AI268" s="73"/>
      <c r="AJ268" s="73"/>
      <c r="AK268" s="73"/>
      <c r="AL268" s="73"/>
      <c r="AM268" s="73"/>
      <c r="AN268" s="74"/>
      <c r="AO268" s="70"/>
    </row>
    <row r="269" spans="1:41">
      <c r="A269" s="86">
        <v>75</v>
      </c>
      <c r="B269" s="84"/>
      <c r="C269" s="84">
        <f t="shared" si="130"/>
        <v>0</v>
      </c>
      <c r="D269" s="84">
        <f t="shared" si="128"/>
        <v>0</v>
      </c>
      <c r="E269" s="84">
        <f t="shared" si="129"/>
        <v>0</v>
      </c>
      <c r="F269" t="str">
        <f t="shared" si="131"/>
        <v>BR</v>
      </c>
      <c r="G269" s="36" t="str">
        <f t="shared" si="132"/>
        <v/>
      </c>
      <c r="H269" s="34" t="str">
        <f t="shared" si="133"/>
        <v/>
      </c>
      <c r="I269" s="85" t="str">
        <f t="shared" si="146"/>
        <v/>
      </c>
      <c r="K269" s="36" t="str">
        <f t="shared" si="134"/>
        <v/>
      </c>
      <c r="L269" s="37">
        <f t="shared" si="135"/>
        <v>0</v>
      </c>
      <c r="M269" t="str">
        <f t="shared" si="136"/>
        <v>OE</v>
      </c>
      <c r="N269" s="36" t="str">
        <f t="shared" si="137"/>
        <v/>
      </c>
      <c r="O269" s="34" t="str">
        <f t="shared" si="138"/>
        <v/>
      </c>
      <c r="P269" s="85" t="str">
        <f t="shared" si="147"/>
        <v/>
      </c>
      <c r="Q269" s="36" t="b">
        <f t="shared" si="139"/>
        <v>0</v>
      </c>
      <c r="R269" s="37">
        <f t="shared" si="140"/>
        <v>0</v>
      </c>
      <c r="S269" t="str">
        <f t="shared" si="141"/>
        <v>OE</v>
      </c>
      <c r="T269" s="36" t="str">
        <f t="shared" si="142"/>
        <v/>
      </c>
      <c r="U269" s="34" t="str">
        <f t="shared" si="143"/>
        <v/>
      </c>
      <c r="V269" s="85" t="str">
        <f t="shared" si="148"/>
        <v/>
      </c>
      <c r="W269" s="36" t="b">
        <f t="shared" si="144"/>
        <v>0</v>
      </c>
      <c r="X269" s="37">
        <f t="shared" si="145"/>
        <v>0</v>
      </c>
      <c r="Y269" s="46">
        <f t="shared" si="127"/>
        <v>0</v>
      </c>
      <c r="Z269" s="40" t="str">
        <f>IF(B269&lt;&gt;"",Y269+Z268,"")</f>
        <v/>
      </c>
      <c r="AA269" s="59" t="str">
        <f t="shared" si="149"/>
        <v/>
      </c>
      <c r="AB269" s="59" t="str">
        <f t="shared" si="150"/>
        <v/>
      </c>
      <c r="AC269" s="71"/>
      <c r="AD269" s="73"/>
      <c r="AE269" s="73"/>
      <c r="AF269" s="73"/>
      <c r="AG269" s="73"/>
      <c r="AH269" s="73"/>
      <c r="AI269" s="73"/>
      <c r="AJ269" s="73"/>
      <c r="AK269" s="73"/>
      <c r="AL269" s="73"/>
      <c r="AM269" s="73"/>
      <c r="AN269" s="74"/>
      <c r="AO269" s="70"/>
    </row>
    <row r="270" spans="1:41">
      <c r="A270" s="86">
        <v>76</v>
      </c>
      <c r="B270" s="84"/>
      <c r="C270" s="84">
        <f t="shared" si="130"/>
        <v>0</v>
      </c>
      <c r="D270" s="84">
        <f t="shared" si="128"/>
        <v>0</v>
      </c>
      <c r="E270" s="84">
        <f t="shared" si="129"/>
        <v>0</v>
      </c>
      <c r="F270" t="str">
        <f t="shared" si="131"/>
        <v>BR</v>
      </c>
      <c r="G270" s="36" t="str">
        <f t="shared" si="132"/>
        <v/>
      </c>
      <c r="H270" s="34" t="str">
        <f t="shared" si="133"/>
        <v/>
      </c>
      <c r="I270" s="85" t="str">
        <f t="shared" si="146"/>
        <v/>
      </c>
      <c r="K270" s="36" t="str">
        <f t="shared" si="134"/>
        <v/>
      </c>
      <c r="L270" s="37">
        <f t="shared" si="135"/>
        <v>0</v>
      </c>
      <c r="M270" t="str">
        <f t="shared" si="136"/>
        <v>OE</v>
      </c>
      <c r="N270" s="36" t="str">
        <f t="shared" si="137"/>
        <v/>
      </c>
      <c r="O270" s="34" t="str">
        <f t="shared" si="138"/>
        <v/>
      </c>
      <c r="P270" s="85" t="str">
        <f t="shared" si="147"/>
        <v/>
      </c>
      <c r="Q270" s="36" t="b">
        <f t="shared" si="139"/>
        <v>0</v>
      </c>
      <c r="R270" s="37">
        <f t="shared" si="140"/>
        <v>0</v>
      </c>
      <c r="S270" t="str">
        <f t="shared" si="141"/>
        <v>OE</v>
      </c>
      <c r="T270" s="36" t="str">
        <f t="shared" si="142"/>
        <v/>
      </c>
      <c r="U270" s="34" t="str">
        <f t="shared" si="143"/>
        <v/>
      </c>
      <c r="V270" s="85" t="str">
        <f t="shared" si="148"/>
        <v/>
      </c>
      <c r="W270" s="36" t="b">
        <f t="shared" si="144"/>
        <v>0</v>
      </c>
      <c r="X270" s="37">
        <f t="shared" si="145"/>
        <v>0</v>
      </c>
      <c r="Y270" s="46">
        <f t="shared" si="127"/>
        <v>0</v>
      </c>
      <c r="Z270" s="40" t="str">
        <f>IF(B270&lt;&gt;"",Y270+Z269,"")</f>
        <v/>
      </c>
      <c r="AA270" s="59" t="str">
        <f t="shared" si="149"/>
        <v/>
      </c>
      <c r="AB270" s="59" t="str">
        <f t="shared" si="150"/>
        <v/>
      </c>
      <c r="AC270" s="71"/>
      <c r="AD270" s="73"/>
      <c r="AE270" s="73"/>
      <c r="AF270" s="73"/>
      <c r="AG270" s="73"/>
      <c r="AH270" s="73"/>
      <c r="AI270" s="73"/>
      <c r="AJ270" s="73"/>
      <c r="AK270" s="73"/>
      <c r="AL270" s="73"/>
      <c r="AM270" s="73"/>
      <c r="AN270" s="74"/>
      <c r="AO270" s="70"/>
    </row>
    <row r="271" spans="1:41">
      <c r="A271" s="86">
        <v>77</v>
      </c>
      <c r="B271" s="84"/>
      <c r="C271" s="84">
        <f t="shared" si="130"/>
        <v>0</v>
      </c>
      <c r="D271" s="84">
        <f t="shared" si="128"/>
        <v>0</v>
      </c>
      <c r="E271" s="84">
        <f t="shared" si="129"/>
        <v>0</v>
      </c>
      <c r="F271" t="str">
        <f t="shared" si="131"/>
        <v>BR</v>
      </c>
      <c r="G271" s="36" t="str">
        <f t="shared" si="132"/>
        <v/>
      </c>
      <c r="H271" s="34" t="str">
        <f t="shared" si="133"/>
        <v/>
      </c>
      <c r="I271" s="85" t="str">
        <f t="shared" si="146"/>
        <v/>
      </c>
      <c r="K271" s="36" t="str">
        <f t="shared" si="134"/>
        <v/>
      </c>
      <c r="L271" s="37">
        <f t="shared" si="135"/>
        <v>0</v>
      </c>
      <c r="M271" t="str">
        <f t="shared" si="136"/>
        <v>OE</v>
      </c>
      <c r="N271" s="36" t="str">
        <f t="shared" si="137"/>
        <v/>
      </c>
      <c r="O271" s="34" t="str">
        <f t="shared" si="138"/>
        <v/>
      </c>
      <c r="P271" s="85" t="str">
        <f t="shared" si="147"/>
        <v/>
      </c>
      <c r="Q271" s="36" t="b">
        <f t="shared" si="139"/>
        <v>0</v>
      </c>
      <c r="R271" s="37">
        <f t="shared" si="140"/>
        <v>0</v>
      </c>
      <c r="S271" t="str">
        <f t="shared" si="141"/>
        <v>OE</v>
      </c>
      <c r="T271" s="36" t="str">
        <f t="shared" si="142"/>
        <v/>
      </c>
      <c r="U271" s="34" t="str">
        <f t="shared" si="143"/>
        <v/>
      </c>
      <c r="V271" s="85" t="str">
        <f t="shared" si="148"/>
        <v/>
      </c>
      <c r="W271" s="36" t="b">
        <f t="shared" si="144"/>
        <v>0</v>
      </c>
      <c r="X271" s="37">
        <f t="shared" si="145"/>
        <v>0</v>
      </c>
      <c r="Y271" s="46">
        <f t="shared" si="127"/>
        <v>0</v>
      </c>
      <c r="Z271" s="40" t="str">
        <f>IF(B271&lt;&gt;"",Y271+Z270,"")</f>
        <v/>
      </c>
      <c r="AA271" s="59" t="str">
        <f t="shared" si="149"/>
        <v/>
      </c>
      <c r="AB271" s="59" t="str">
        <f t="shared" si="150"/>
        <v/>
      </c>
      <c r="AC271" s="71"/>
      <c r="AD271" s="73"/>
      <c r="AE271" s="73"/>
      <c r="AF271" s="73"/>
      <c r="AG271" s="73"/>
      <c r="AH271" s="73"/>
      <c r="AI271" s="73"/>
      <c r="AJ271" s="73"/>
      <c r="AK271" s="73"/>
      <c r="AL271" s="73"/>
      <c r="AM271" s="73"/>
      <c r="AN271" s="74"/>
      <c r="AO271" s="70"/>
    </row>
    <row r="272" spans="1:41">
      <c r="A272" s="86">
        <v>78</v>
      </c>
      <c r="B272" s="84"/>
      <c r="C272" s="84">
        <f t="shared" si="130"/>
        <v>0</v>
      </c>
      <c r="D272" s="84">
        <f t="shared" si="128"/>
        <v>0</v>
      </c>
      <c r="E272" s="84">
        <f t="shared" si="129"/>
        <v>0</v>
      </c>
      <c r="F272" t="str">
        <f t="shared" si="131"/>
        <v>BR</v>
      </c>
      <c r="G272" s="36" t="str">
        <f t="shared" si="132"/>
        <v/>
      </c>
      <c r="H272" s="34" t="str">
        <f t="shared" si="133"/>
        <v/>
      </c>
      <c r="I272" s="85" t="str">
        <f t="shared" si="146"/>
        <v/>
      </c>
      <c r="K272" s="36" t="str">
        <f t="shared" si="134"/>
        <v/>
      </c>
      <c r="L272" s="37">
        <f t="shared" si="135"/>
        <v>0</v>
      </c>
      <c r="M272" t="str">
        <f t="shared" si="136"/>
        <v>OE</v>
      </c>
      <c r="N272" s="36" t="str">
        <f t="shared" si="137"/>
        <v/>
      </c>
      <c r="O272" s="34" t="str">
        <f t="shared" si="138"/>
        <v/>
      </c>
      <c r="P272" s="85" t="str">
        <f t="shared" si="147"/>
        <v/>
      </c>
      <c r="Q272" s="36" t="b">
        <f t="shared" si="139"/>
        <v>0</v>
      </c>
      <c r="R272" s="37">
        <f t="shared" si="140"/>
        <v>0</v>
      </c>
      <c r="S272" t="str">
        <f t="shared" si="141"/>
        <v>OE</v>
      </c>
      <c r="T272" s="36" t="str">
        <f t="shared" si="142"/>
        <v/>
      </c>
      <c r="U272" s="34" t="str">
        <f t="shared" si="143"/>
        <v/>
      </c>
      <c r="V272" s="85" t="str">
        <f t="shared" si="148"/>
        <v/>
      </c>
      <c r="W272" s="36" t="b">
        <f t="shared" si="144"/>
        <v>0</v>
      </c>
      <c r="X272" s="37">
        <f t="shared" si="145"/>
        <v>0</v>
      </c>
      <c r="Y272" s="46">
        <f t="shared" si="127"/>
        <v>0</v>
      </c>
      <c r="Z272" s="40" t="str">
        <f>IF(B272&lt;&gt;"",Y272+Z271,"")</f>
        <v/>
      </c>
      <c r="AA272" s="59" t="str">
        <f t="shared" si="149"/>
        <v/>
      </c>
      <c r="AB272" s="59" t="str">
        <f t="shared" si="150"/>
        <v/>
      </c>
      <c r="AC272" s="71"/>
      <c r="AD272" s="73"/>
      <c r="AE272" s="73"/>
      <c r="AF272" s="73"/>
      <c r="AG272" s="73"/>
      <c r="AH272" s="73"/>
      <c r="AI272" s="73"/>
      <c r="AJ272" s="73"/>
      <c r="AK272" s="73"/>
      <c r="AL272" s="73"/>
      <c r="AM272" s="73"/>
      <c r="AN272" s="74"/>
      <c r="AO272" s="70"/>
    </row>
    <row r="273" spans="1:41">
      <c r="A273" s="86">
        <v>79</v>
      </c>
      <c r="B273" s="84"/>
      <c r="C273" s="84">
        <f t="shared" si="130"/>
        <v>0</v>
      </c>
      <c r="D273" s="84">
        <f t="shared" si="128"/>
        <v>0</v>
      </c>
      <c r="E273" s="84">
        <f t="shared" si="129"/>
        <v>0</v>
      </c>
      <c r="F273" t="str">
        <f t="shared" si="131"/>
        <v>BR</v>
      </c>
      <c r="G273" s="36" t="str">
        <f t="shared" si="132"/>
        <v/>
      </c>
      <c r="H273" s="34" t="str">
        <f t="shared" si="133"/>
        <v/>
      </c>
      <c r="I273" s="85" t="str">
        <f t="shared" si="146"/>
        <v/>
      </c>
      <c r="K273" s="36" t="str">
        <f t="shared" si="134"/>
        <v/>
      </c>
      <c r="L273" s="37">
        <f t="shared" si="135"/>
        <v>0</v>
      </c>
      <c r="M273" t="str">
        <f t="shared" si="136"/>
        <v>OE</v>
      </c>
      <c r="N273" s="36" t="str">
        <f t="shared" si="137"/>
        <v/>
      </c>
      <c r="O273" s="34" t="str">
        <f t="shared" si="138"/>
        <v/>
      </c>
      <c r="P273" s="85" t="str">
        <f t="shared" si="147"/>
        <v/>
      </c>
      <c r="Q273" s="36" t="b">
        <f t="shared" si="139"/>
        <v>0</v>
      </c>
      <c r="R273" s="37">
        <f t="shared" si="140"/>
        <v>0</v>
      </c>
      <c r="S273" t="str">
        <f t="shared" si="141"/>
        <v>OE</v>
      </c>
      <c r="T273" s="36" t="str">
        <f t="shared" si="142"/>
        <v/>
      </c>
      <c r="U273" s="34" t="str">
        <f t="shared" si="143"/>
        <v/>
      </c>
      <c r="V273" s="85" t="str">
        <f t="shared" si="148"/>
        <v/>
      </c>
      <c r="W273" s="36" t="b">
        <f t="shared" si="144"/>
        <v>0</v>
      </c>
      <c r="X273" s="37">
        <f t="shared" si="145"/>
        <v>0</v>
      </c>
      <c r="Y273" s="46">
        <f t="shared" si="127"/>
        <v>0</v>
      </c>
      <c r="Z273" s="40" t="str">
        <f>IF(B273&lt;&gt;"",Y273+Z272,"")</f>
        <v/>
      </c>
      <c r="AA273" s="59" t="str">
        <f t="shared" si="149"/>
        <v/>
      </c>
      <c r="AB273" s="59" t="str">
        <f t="shared" si="150"/>
        <v/>
      </c>
      <c r="AC273" s="71"/>
      <c r="AD273" s="73"/>
      <c r="AE273" s="73"/>
      <c r="AF273" s="73"/>
      <c r="AG273" s="73"/>
      <c r="AH273" s="73"/>
      <c r="AI273" s="73"/>
      <c r="AJ273" s="73"/>
      <c r="AK273" s="73"/>
      <c r="AL273" s="73"/>
      <c r="AM273" s="73"/>
      <c r="AN273" s="74"/>
      <c r="AO273" s="70"/>
    </row>
    <row r="274" spans="1:41">
      <c r="A274" s="86">
        <v>80</v>
      </c>
      <c r="B274" s="84"/>
      <c r="C274" s="84">
        <f t="shared" si="130"/>
        <v>0</v>
      </c>
      <c r="D274" s="84">
        <f t="shared" si="128"/>
        <v>0</v>
      </c>
      <c r="E274" s="84">
        <f t="shared" si="129"/>
        <v>0</v>
      </c>
      <c r="F274" t="str">
        <f t="shared" si="131"/>
        <v>BR</v>
      </c>
      <c r="G274" s="36" t="str">
        <f t="shared" si="132"/>
        <v/>
      </c>
      <c r="H274" s="34" t="str">
        <f t="shared" si="133"/>
        <v/>
      </c>
      <c r="I274" s="85" t="str">
        <f t="shared" si="146"/>
        <v/>
      </c>
      <c r="K274" s="36" t="str">
        <f t="shared" si="134"/>
        <v/>
      </c>
      <c r="L274" s="37">
        <f t="shared" si="135"/>
        <v>0</v>
      </c>
      <c r="M274" t="str">
        <f t="shared" si="136"/>
        <v>OE</v>
      </c>
      <c r="N274" s="36" t="str">
        <f t="shared" si="137"/>
        <v/>
      </c>
      <c r="O274" s="34" t="str">
        <f t="shared" si="138"/>
        <v/>
      </c>
      <c r="P274" s="85" t="str">
        <f t="shared" si="147"/>
        <v/>
      </c>
      <c r="Q274" s="36" t="b">
        <f t="shared" si="139"/>
        <v>0</v>
      </c>
      <c r="R274" s="37">
        <f t="shared" si="140"/>
        <v>0</v>
      </c>
      <c r="S274" t="str">
        <f t="shared" si="141"/>
        <v>OE</v>
      </c>
      <c r="T274" s="36" t="str">
        <f t="shared" si="142"/>
        <v/>
      </c>
      <c r="U274" s="34" t="str">
        <f t="shared" si="143"/>
        <v/>
      </c>
      <c r="V274" s="85" t="str">
        <f t="shared" si="148"/>
        <v/>
      </c>
      <c r="W274" s="36" t="b">
        <f t="shared" si="144"/>
        <v>0</v>
      </c>
      <c r="X274" s="37">
        <f t="shared" si="145"/>
        <v>0</v>
      </c>
      <c r="Y274" s="46">
        <f t="shared" si="127"/>
        <v>0</v>
      </c>
      <c r="Z274" s="40" t="str">
        <f>IF(B274&lt;&gt;"",Y274+Z273,"")</f>
        <v/>
      </c>
      <c r="AA274" s="59" t="str">
        <f t="shared" si="149"/>
        <v/>
      </c>
      <c r="AB274" s="59" t="str">
        <f t="shared" si="150"/>
        <v/>
      </c>
      <c r="AC274" s="71"/>
      <c r="AD274" s="73"/>
      <c r="AE274" s="73"/>
      <c r="AF274" s="73"/>
      <c r="AG274" s="73"/>
      <c r="AH274" s="73"/>
      <c r="AI274" s="73"/>
      <c r="AJ274" s="73"/>
      <c r="AK274" s="73"/>
      <c r="AL274" s="73"/>
      <c r="AM274" s="73"/>
      <c r="AN274" s="74"/>
      <c r="AO274" s="70"/>
    </row>
    <row r="275" spans="1:41">
      <c r="A275" s="86">
        <v>81</v>
      </c>
      <c r="B275" s="84"/>
      <c r="C275" s="84">
        <f t="shared" si="130"/>
        <v>0</v>
      </c>
      <c r="D275" s="84">
        <f t="shared" si="128"/>
        <v>0</v>
      </c>
      <c r="E275" s="84">
        <f t="shared" si="129"/>
        <v>0</v>
      </c>
      <c r="F275" t="str">
        <f t="shared" si="131"/>
        <v>BR</v>
      </c>
      <c r="G275" s="36" t="str">
        <f t="shared" si="132"/>
        <v/>
      </c>
      <c r="H275" s="34" t="str">
        <f t="shared" si="133"/>
        <v/>
      </c>
      <c r="I275" s="85" t="str">
        <f t="shared" si="146"/>
        <v/>
      </c>
      <c r="K275" s="36" t="str">
        <f t="shared" si="134"/>
        <v/>
      </c>
      <c r="L275" s="37">
        <f t="shared" si="135"/>
        <v>0</v>
      </c>
      <c r="M275" t="str">
        <f t="shared" si="136"/>
        <v>OE</v>
      </c>
      <c r="N275" s="36" t="str">
        <f t="shared" si="137"/>
        <v/>
      </c>
      <c r="O275" s="34" t="str">
        <f t="shared" si="138"/>
        <v/>
      </c>
      <c r="P275" s="85" t="str">
        <f t="shared" si="147"/>
        <v/>
      </c>
      <c r="Q275" s="36" t="b">
        <f t="shared" si="139"/>
        <v>0</v>
      </c>
      <c r="R275" s="37">
        <f t="shared" si="140"/>
        <v>0</v>
      </c>
      <c r="S275" t="str">
        <f t="shared" si="141"/>
        <v>OE</v>
      </c>
      <c r="T275" s="36" t="str">
        <f t="shared" si="142"/>
        <v/>
      </c>
      <c r="U275" s="34" t="str">
        <f t="shared" si="143"/>
        <v/>
      </c>
      <c r="V275" s="85" t="str">
        <f t="shared" si="148"/>
        <v/>
      </c>
      <c r="W275" s="36" t="b">
        <f t="shared" si="144"/>
        <v>0</v>
      </c>
      <c r="X275" s="37">
        <f t="shared" si="145"/>
        <v>0</v>
      </c>
      <c r="Y275" s="46">
        <f t="shared" si="127"/>
        <v>0</v>
      </c>
      <c r="Z275" s="40" t="str">
        <f>IF(B275&lt;&gt;"",Y275+Z274,"")</f>
        <v/>
      </c>
      <c r="AA275" s="59" t="str">
        <f t="shared" si="149"/>
        <v/>
      </c>
      <c r="AB275" s="59" t="str">
        <f t="shared" si="150"/>
        <v/>
      </c>
      <c r="AC275" s="71"/>
      <c r="AD275" s="73"/>
      <c r="AE275" s="73"/>
      <c r="AF275" s="73"/>
      <c r="AG275" s="73"/>
      <c r="AH275" s="73"/>
      <c r="AI275" s="73"/>
      <c r="AJ275" s="73"/>
      <c r="AK275" s="73"/>
      <c r="AL275" s="73"/>
      <c r="AM275" s="73"/>
      <c r="AN275" s="74"/>
      <c r="AO275" s="70"/>
    </row>
    <row r="276" spans="1:41">
      <c r="A276" s="86">
        <v>82</v>
      </c>
      <c r="B276" s="84"/>
      <c r="C276" s="84">
        <f t="shared" si="130"/>
        <v>0</v>
      </c>
      <c r="D276" s="84">
        <f t="shared" si="128"/>
        <v>0</v>
      </c>
      <c r="E276" s="84">
        <f t="shared" si="129"/>
        <v>0</v>
      </c>
      <c r="F276" t="str">
        <f t="shared" si="131"/>
        <v>BR</v>
      </c>
      <c r="G276" s="36" t="str">
        <f t="shared" si="132"/>
        <v/>
      </c>
      <c r="H276" s="34" t="str">
        <f t="shared" si="133"/>
        <v/>
      </c>
      <c r="I276" s="85" t="str">
        <f t="shared" si="146"/>
        <v/>
      </c>
      <c r="K276" s="36" t="str">
        <f t="shared" si="134"/>
        <v/>
      </c>
      <c r="L276" s="37">
        <f t="shared" si="135"/>
        <v>0</v>
      </c>
      <c r="M276" t="str">
        <f t="shared" si="136"/>
        <v>OE</v>
      </c>
      <c r="N276" s="36" t="str">
        <f t="shared" si="137"/>
        <v/>
      </c>
      <c r="O276" s="34" t="str">
        <f t="shared" si="138"/>
        <v/>
      </c>
      <c r="P276" s="85" t="str">
        <f t="shared" si="147"/>
        <v/>
      </c>
      <c r="Q276" s="36" t="b">
        <f t="shared" si="139"/>
        <v>0</v>
      </c>
      <c r="R276" s="37">
        <f t="shared" si="140"/>
        <v>0</v>
      </c>
      <c r="S276" t="str">
        <f t="shared" si="141"/>
        <v>OE</v>
      </c>
      <c r="T276" s="36" t="str">
        <f t="shared" si="142"/>
        <v/>
      </c>
      <c r="U276" s="34" t="str">
        <f t="shared" si="143"/>
        <v/>
      </c>
      <c r="V276" s="85" t="str">
        <f t="shared" si="148"/>
        <v/>
      </c>
      <c r="W276" s="36" t="b">
        <f t="shared" si="144"/>
        <v>0</v>
      </c>
      <c r="X276" s="37">
        <f t="shared" si="145"/>
        <v>0</v>
      </c>
      <c r="Y276" s="46">
        <f t="shared" si="127"/>
        <v>0</v>
      </c>
      <c r="Z276" s="40" t="str">
        <f>IF(B276&lt;&gt;"",Y276+Z275,"")</f>
        <v/>
      </c>
      <c r="AA276" s="59" t="str">
        <f t="shared" si="149"/>
        <v/>
      </c>
      <c r="AB276" s="59" t="str">
        <f t="shared" si="150"/>
        <v/>
      </c>
      <c r="AC276" s="71"/>
      <c r="AD276" s="73"/>
      <c r="AE276" s="73"/>
      <c r="AF276" s="73"/>
      <c r="AG276" s="73"/>
      <c r="AH276" s="73"/>
      <c r="AI276" s="73"/>
      <c r="AJ276" s="73"/>
      <c r="AK276" s="73"/>
      <c r="AL276" s="73"/>
      <c r="AM276" s="73"/>
      <c r="AN276" s="74"/>
      <c r="AO276" s="70"/>
    </row>
    <row r="277" spans="1:41">
      <c r="A277" s="86">
        <v>83</v>
      </c>
      <c r="B277" s="84"/>
      <c r="C277" s="84">
        <f t="shared" si="130"/>
        <v>0</v>
      </c>
      <c r="D277" s="84">
        <f t="shared" si="128"/>
        <v>0</v>
      </c>
      <c r="E277" s="84">
        <f t="shared" si="129"/>
        <v>0</v>
      </c>
      <c r="F277" t="str">
        <f t="shared" si="131"/>
        <v>BR</v>
      </c>
      <c r="G277" s="36" t="str">
        <f t="shared" si="132"/>
        <v/>
      </c>
      <c r="H277" s="34" t="str">
        <f t="shared" si="133"/>
        <v/>
      </c>
      <c r="I277" s="85" t="str">
        <f t="shared" si="146"/>
        <v/>
      </c>
      <c r="K277" s="36" t="str">
        <f t="shared" si="134"/>
        <v/>
      </c>
      <c r="L277" s="37">
        <f t="shared" si="135"/>
        <v>0</v>
      </c>
      <c r="M277" t="str">
        <f t="shared" si="136"/>
        <v>OE</v>
      </c>
      <c r="N277" s="36" t="str">
        <f t="shared" si="137"/>
        <v/>
      </c>
      <c r="O277" s="34" t="str">
        <f t="shared" si="138"/>
        <v/>
      </c>
      <c r="P277" s="85" t="str">
        <f t="shared" si="147"/>
        <v/>
      </c>
      <c r="Q277" s="36" t="b">
        <f t="shared" si="139"/>
        <v>0</v>
      </c>
      <c r="R277" s="37">
        <f t="shared" si="140"/>
        <v>0</v>
      </c>
      <c r="S277" t="str">
        <f t="shared" si="141"/>
        <v>OE</v>
      </c>
      <c r="T277" s="36" t="str">
        <f t="shared" si="142"/>
        <v/>
      </c>
      <c r="U277" s="34" t="str">
        <f t="shared" si="143"/>
        <v/>
      </c>
      <c r="V277" s="85" t="str">
        <f t="shared" si="148"/>
        <v/>
      </c>
      <c r="W277" s="36" t="b">
        <f t="shared" si="144"/>
        <v>0</v>
      </c>
      <c r="X277" s="37">
        <f t="shared" si="145"/>
        <v>0</v>
      </c>
      <c r="Y277" s="46">
        <f t="shared" si="127"/>
        <v>0</v>
      </c>
      <c r="Z277" s="40" t="str">
        <f>IF(B277&lt;&gt;"",Y277+Z276,"")</f>
        <v/>
      </c>
      <c r="AA277" s="59" t="str">
        <f t="shared" si="149"/>
        <v/>
      </c>
      <c r="AB277" s="59" t="str">
        <f t="shared" si="150"/>
        <v/>
      </c>
      <c r="AC277" s="71"/>
      <c r="AD277" s="73"/>
      <c r="AE277" s="73"/>
      <c r="AF277" s="73"/>
      <c r="AG277" s="73"/>
      <c r="AH277" s="73"/>
      <c r="AI277" s="73"/>
      <c r="AJ277" s="73"/>
      <c r="AK277" s="73"/>
      <c r="AL277" s="73"/>
      <c r="AM277" s="73"/>
      <c r="AN277" s="74"/>
      <c r="AO277" s="70"/>
    </row>
    <row r="278" spans="1:41">
      <c r="A278" s="86">
        <v>84</v>
      </c>
      <c r="B278" s="84"/>
      <c r="C278" s="84">
        <f t="shared" si="130"/>
        <v>0</v>
      </c>
      <c r="D278" s="84">
        <f t="shared" si="128"/>
        <v>0</v>
      </c>
      <c r="E278" s="84">
        <f t="shared" si="129"/>
        <v>0</v>
      </c>
      <c r="F278" t="str">
        <f t="shared" si="131"/>
        <v>BR</v>
      </c>
      <c r="G278" s="36" t="str">
        <f t="shared" si="132"/>
        <v/>
      </c>
      <c r="H278" s="34" t="str">
        <f t="shared" si="133"/>
        <v/>
      </c>
      <c r="I278" s="85" t="str">
        <f t="shared" si="146"/>
        <v/>
      </c>
      <c r="K278" s="36" t="str">
        <f t="shared" si="134"/>
        <v/>
      </c>
      <c r="L278" s="37">
        <f t="shared" si="135"/>
        <v>0</v>
      </c>
      <c r="M278" t="str">
        <f t="shared" si="136"/>
        <v>OE</v>
      </c>
      <c r="N278" s="36" t="str">
        <f t="shared" si="137"/>
        <v/>
      </c>
      <c r="O278" s="34" t="str">
        <f t="shared" si="138"/>
        <v/>
      </c>
      <c r="P278" s="85" t="str">
        <f t="shared" si="147"/>
        <v/>
      </c>
      <c r="Q278" s="36" t="b">
        <f t="shared" si="139"/>
        <v>0</v>
      </c>
      <c r="R278" s="37">
        <f t="shared" si="140"/>
        <v>0</v>
      </c>
      <c r="S278" t="str">
        <f t="shared" si="141"/>
        <v>OE</v>
      </c>
      <c r="T278" s="36" t="str">
        <f t="shared" si="142"/>
        <v/>
      </c>
      <c r="U278" s="34" t="str">
        <f t="shared" si="143"/>
        <v/>
      </c>
      <c r="V278" s="85" t="str">
        <f t="shared" si="148"/>
        <v/>
      </c>
      <c r="W278" s="36" t="b">
        <f t="shared" si="144"/>
        <v>0</v>
      </c>
      <c r="X278" s="37">
        <f t="shared" si="145"/>
        <v>0</v>
      </c>
      <c r="Y278" s="46">
        <f t="shared" si="127"/>
        <v>0</v>
      </c>
      <c r="Z278" s="40" t="str">
        <f>IF(B278&lt;&gt;"",Y278+Z277,"")</f>
        <v/>
      </c>
      <c r="AA278" s="59" t="str">
        <f t="shared" si="149"/>
        <v/>
      </c>
      <c r="AB278" s="59" t="str">
        <f t="shared" si="150"/>
        <v/>
      </c>
      <c r="AC278" s="71"/>
      <c r="AD278" s="73"/>
      <c r="AE278" s="73"/>
      <c r="AF278" s="73"/>
      <c r="AG278" s="73"/>
      <c r="AH278" s="73"/>
      <c r="AI278" s="73"/>
      <c r="AJ278" s="73"/>
      <c r="AK278" s="73"/>
      <c r="AL278" s="73"/>
      <c r="AM278" s="73"/>
      <c r="AN278" s="74"/>
      <c r="AO278" s="70"/>
    </row>
    <row r="279" spans="1:41">
      <c r="A279" s="86">
        <v>85</v>
      </c>
      <c r="B279" s="84"/>
      <c r="C279" s="84">
        <f t="shared" si="130"/>
        <v>0</v>
      </c>
      <c r="D279" s="84">
        <f t="shared" si="128"/>
        <v>0</v>
      </c>
      <c r="E279" s="84">
        <f t="shared" si="129"/>
        <v>0</v>
      </c>
      <c r="F279" t="str">
        <f t="shared" si="131"/>
        <v>BR</v>
      </c>
      <c r="G279" s="36" t="str">
        <f t="shared" si="132"/>
        <v/>
      </c>
      <c r="H279" s="34" t="str">
        <f t="shared" si="133"/>
        <v/>
      </c>
      <c r="I279" s="85" t="str">
        <f t="shared" si="146"/>
        <v/>
      </c>
      <c r="K279" s="36" t="str">
        <f t="shared" si="134"/>
        <v/>
      </c>
      <c r="L279" s="37">
        <f t="shared" si="135"/>
        <v>0</v>
      </c>
      <c r="M279" t="str">
        <f t="shared" si="136"/>
        <v>OE</v>
      </c>
      <c r="N279" s="36" t="str">
        <f t="shared" si="137"/>
        <v/>
      </c>
      <c r="O279" s="34" t="str">
        <f t="shared" si="138"/>
        <v/>
      </c>
      <c r="P279" s="85" t="str">
        <f t="shared" si="147"/>
        <v/>
      </c>
      <c r="Q279" s="36" t="b">
        <f t="shared" si="139"/>
        <v>0</v>
      </c>
      <c r="R279" s="37">
        <f t="shared" si="140"/>
        <v>0</v>
      </c>
      <c r="S279" t="str">
        <f t="shared" si="141"/>
        <v>OE</v>
      </c>
      <c r="T279" s="36" t="str">
        <f t="shared" si="142"/>
        <v/>
      </c>
      <c r="U279" s="34" t="str">
        <f t="shared" si="143"/>
        <v/>
      </c>
      <c r="V279" s="85" t="str">
        <f t="shared" si="148"/>
        <v/>
      </c>
      <c r="W279" s="36" t="b">
        <f t="shared" si="144"/>
        <v>0</v>
      </c>
      <c r="X279" s="37">
        <f t="shared" si="145"/>
        <v>0</v>
      </c>
      <c r="Y279" s="46">
        <f t="shared" si="127"/>
        <v>0</v>
      </c>
      <c r="Z279" s="40" t="str">
        <f>IF(B279&lt;&gt;"",Y279+Z278,"")</f>
        <v/>
      </c>
      <c r="AA279" s="59" t="str">
        <f t="shared" si="149"/>
        <v/>
      </c>
      <c r="AB279" s="59" t="str">
        <f t="shared" si="150"/>
        <v/>
      </c>
      <c r="AC279" s="71"/>
      <c r="AD279" s="73"/>
      <c r="AE279" s="73"/>
      <c r="AF279" s="73"/>
      <c r="AG279" s="73"/>
      <c r="AH279" s="73"/>
      <c r="AI279" s="73"/>
      <c r="AJ279" s="73"/>
      <c r="AK279" s="73"/>
      <c r="AL279" s="73"/>
      <c r="AM279" s="73"/>
      <c r="AN279" s="74"/>
      <c r="AO279" s="70"/>
    </row>
    <row r="280" spans="1:41">
      <c r="A280" s="86">
        <v>86</v>
      </c>
      <c r="B280" s="84"/>
      <c r="C280" s="84">
        <f t="shared" si="130"/>
        <v>0</v>
      </c>
      <c r="D280" s="84">
        <f t="shared" si="128"/>
        <v>0</v>
      </c>
      <c r="E280" s="84">
        <f t="shared" si="129"/>
        <v>0</v>
      </c>
      <c r="F280" t="str">
        <f t="shared" si="131"/>
        <v>BR</v>
      </c>
      <c r="G280" s="36" t="str">
        <f t="shared" si="132"/>
        <v/>
      </c>
      <c r="H280" s="34" t="str">
        <f t="shared" si="133"/>
        <v/>
      </c>
      <c r="I280" s="85" t="str">
        <f t="shared" si="146"/>
        <v/>
      </c>
      <c r="K280" s="36" t="str">
        <f t="shared" si="134"/>
        <v/>
      </c>
      <c r="L280" s="37">
        <f t="shared" si="135"/>
        <v>0</v>
      </c>
      <c r="M280" t="str">
        <f t="shared" si="136"/>
        <v>OE</v>
      </c>
      <c r="N280" s="36" t="str">
        <f t="shared" si="137"/>
        <v/>
      </c>
      <c r="O280" s="34" t="str">
        <f t="shared" si="138"/>
        <v/>
      </c>
      <c r="P280" s="85" t="str">
        <f t="shared" si="147"/>
        <v/>
      </c>
      <c r="Q280" s="36" t="b">
        <f t="shared" si="139"/>
        <v>0</v>
      </c>
      <c r="R280" s="37">
        <f t="shared" si="140"/>
        <v>0</v>
      </c>
      <c r="S280" t="str">
        <f t="shared" si="141"/>
        <v>OE</v>
      </c>
      <c r="T280" s="36" t="str">
        <f t="shared" si="142"/>
        <v/>
      </c>
      <c r="U280" s="34" t="str">
        <f t="shared" si="143"/>
        <v/>
      </c>
      <c r="V280" s="85" t="str">
        <f t="shared" si="148"/>
        <v/>
      </c>
      <c r="W280" s="36" t="b">
        <f t="shared" si="144"/>
        <v>0</v>
      </c>
      <c r="X280" s="37">
        <f t="shared" si="145"/>
        <v>0</v>
      </c>
      <c r="Y280" s="46">
        <f t="shared" si="127"/>
        <v>0</v>
      </c>
      <c r="Z280" s="40" t="str">
        <f>IF(B280&lt;&gt;"",Y280+Z279,"")</f>
        <v/>
      </c>
      <c r="AA280" s="59" t="str">
        <f t="shared" si="149"/>
        <v/>
      </c>
      <c r="AB280" s="59" t="str">
        <f t="shared" si="150"/>
        <v/>
      </c>
      <c r="AC280" s="71"/>
      <c r="AD280" s="73"/>
      <c r="AE280" s="73"/>
      <c r="AF280" s="73"/>
      <c r="AG280" s="73"/>
      <c r="AH280" s="73"/>
      <c r="AI280" s="73"/>
      <c r="AJ280" s="73"/>
      <c r="AK280" s="73"/>
      <c r="AL280" s="73"/>
      <c r="AM280" s="73"/>
      <c r="AN280" s="74"/>
      <c r="AO280" s="70"/>
    </row>
    <row r="281" spans="1:41">
      <c r="A281" s="86">
        <v>87</v>
      </c>
      <c r="B281" s="84"/>
      <c r="C281" s="84">
        <f t="shared" si="130"/>
        <v>0</v>
      </c>
      <c r="D281" s="84">
        <f t="shared" si="128"/>
        <v>0</v>
      </c>
      <c r="E281" s="84">
        <f t="shared" si="129"/>
        <v>0</v>
      </c>
      <c r="F281" t="str">
        <f t="shared" si="131"/>
        <v>BR</v>
      </c>
      <c r="G281" s="36" t="str">
        <f t="shared" si="132"/>
        <v/>
      </c>
      <c r="H281" s="34" t="str">
        <f t="shared" si="133"/>
        <v/>
      </c>
      <c r="I281" s="85" t="str">
        <f t="shared" si="146"/>
        <v/>
      </c>
      <c r="K281" s="36" t="str">
        <f t="shared" si="134"/>
        <v/>
      </c>
      <c r="L281" s="37">
        <f t="shared" si="135"/>
        <v>0</v>
      </c>
      <c r="M281" t="str">
        <f t="shared" si="136"/>
        <v>OE</v>
      </c>
      <c r="N281" s="36" t="str">
        <f t="shared" si="137"/>
        <v/>
      </c>
      <c r="O281" s="34" t="str">
        <f t="shared" si="138"/>
        <v/>
      </c>
      <c r="P281" s="85" t="str">
        <f t="shared" si="147"/>
        <v/>
      </c>
      <c r="Q281" s="36" t="b">
        <f t="shared" si="139"/>
        <v>0</v>
      </c>
      <c r="R281" s="37">
        <f t="shared" si="140"/>
        <v>0</v>
      </c>
      <c r="S281" t="str">
        <f t="shared" si="141"/>
        <v>OE</v>
      </c>
      <c r="T281" s="36" t="str">
        <f t="shared" si="142"/>
        <v/>
      </c>
      <c r="U281" s="34" t="str">
        <f t="shared" si="143"/>
        <v/>
      </c>
      <c r="V281" s="85" t="str">
        <f t="shared" si="148"/>
        <v/>
      </c>
      <c r="W281" s="36" t="b">
        <f t="shared" si="144"/>
        <v>0</v>
      </c>
      <c r="X281" s="37">
        <f t="shared" si="145"/>
        <v>0</v>
      </c>
      <c r="Y281" s="46">
        <f t="shared" si="127"/>
        <v>0</v>
      </c>
      <c r="Z281" s="40" t="str">
        <f>IF(B281&lt;&gt;"",Y281+Z280,"")</f>
        <v/>
      </c>
      <c r="AA281" s="59" t="str">
        <f t="shared" si="149"/>
        <v/>
      </c>
      <c r="AB281" s="59" t="str">
        <f t="shared" si="150"/>
        <v/>
      </c>
      <c r="AC281" s="71"/>
      <c r="AD281" s="73"/>
      <c r="AE281" s="73"/>
      <c r="AF281" s="73"/>
      <c r="AG281" s="73"/>
      <c r="AH281" s="73"/>
      <c r="AI281" s="73"/>
      <c r="AJ281" s="73"/>
      <c r="AK281" s="73"/>
      <c r="AL281" s="73"/>
      <c r="AM281" s="73"/>
      <c r="AN281" s="74"/>
      <c r="AO281" s="70"/>
    </row>
    <row r="282" spans="1:41">
      <c r="A282" s="86">
        <v>88</v>
      </c>
      <c r="B282" s="84"/>
      <c r="C282" s="84">
        <f t="shared" si="130"/>
        <v>0</v>
      </c>
      <c r="D282" s="84">
        <f t="shared" si="128"/>
        <v>0</v>
      </c>
      <c r="E282" s="84">
        <f t="shared" si="129"/>
        <v>0</v>
      </c>
      <c r="F282" t="str">
        <f t="shared" si="131"/>
        <v>BR</v>
      </c>
      <c r="G282" s="36" t="str">
        <f t="shared" si="132"/>
        <v/>
      </c>
      <c r="H282" s="34" t="str">
        <f t="shared" si="133"/>
        <v/>
      </c>
      <c r="I282" s="85" t="str">
        <f t="shared" si="146"/>
        <v/>
      </c>
      <c r="K282" s="36" t="str">
        <f t="shared" si="134"/>
        <v/>
      </c>
      <c r="L282" s="37">
        <f t="shared" si="135"/>
        <v>0</v>
      </c>
      <c r="M282" t="str">
        <f t="shared" si="136"/>
        <v>OE</v>
      </c>
      <c r="N282" s="36" t="str">
        <f t="shared" si="137"/>
        <v/>
      </c>
      <c r="O282" s="34" t="str">
        <f t="shared" si="138"/>
        <v/>
      </c>
      <c r="P282" s="85" t="str">
        <f t="shared" si="147"/>
        <v/>
      </c>
      <c r="Q282" s="36" t="b">
        <f t="shared" si="139"/>
        <v>0</v>
      </c>
      <c r="R282" s="37">
        <f t="shared" si="140"/>
        <v>0</v>
      </c>
      <c r="S282" t="str">
        <f t="shared" si="141"/>
        <v>OE</v>
      </c>
      <c r="T282" s="36" t="str">
        <f t="shared" si="142"/>
        <v/>
      </c>
      <c r="U282" s="34" t="str">
        <f t="shared" si="143"/>
        <v/>
      </c>
      <c r="V282" s="85" t="str">
        <f t="shared" si="148"/>
        <v/>
      </c>
      <c r="W282" s="36" t="b">
        <f t="shared" si="144"/>
        <v>0</v>
      </c>
      <c r="X282" s="37">
        <f t="shared" si="145"/>
        <v>0</v>
      </c>
      <c r="Y282" s="46">
        <f t="shared" si="127"/>
        <v>0</v>
      </c>
      <c r="Z282" s="40" t="str">
        <f>IF(B282&lt;&gt;"",Y282+Z281,"")</f>
        <v/>
      </c>
      <c r="AA282" s="59" t="str">
        <f t="shared" si="149"/>
        <v/>
      </c>
      <c r="AB282" s="59" t="str">
        <f t="shared" si="150"/>
        <v/>
      </c>
      <c r="AC282" s="71"/>
      <c r="AD282" s="73"/>
      <c r="AE282" s="73"/>
      <c r="AF282" s="73"/>
      <c r="AG282" s="73"/>
      <c r="AH282" s="73"/>
      <c r="AI282" s="73"/>
      <c r="AJ282" s="73"/>
      <c r="AK282" s="73"/>
      <c r="AL282" s="73"/>
      <c r="AM282" s="73"/>
      <c r="AN282" s="74"/>
      <c r="AO282" s="70"/>
    </row>
    <row r="283" spans="1:41">
      <c r="A283" s="86">
        <v>89</v>
      </c>
      <c r="B283" s="84"/>
      <c r="C283" s="84">
        <f t="shared" si="130"/>
        <v>0</v>
      </c>
      <c r="D283" s="84">
        <f t="shared" si="128"/>
        <v>0</v>
      </c>
      <c r="E283" s="84">
        <f t="shared" si="129"/>
        <v>0</v>
      </c>
      <c r="F283" t="str">
        <f t="shared" si="131"/>
        <v>BR</v>
      </c>
      <c r="G283" s="36" t="str">
        <f t="shared" si="132"/>
        <v/>
      </c>
      <c r="H283" s="34" t="str">
        <f t="shared" si="133"/>
        <v/>
      </c>
      <c r="I283" s="85" t="str">
        <f t="shared" si="146"/>
        <v/>
      </c>
      <c r="K283" s="36" t="str">
        <f t="shared" si="134"/>
        <v/>
      </c>
      <c r="L283" s="37">
        <f t="shared" si="135"/>
        <v>0</v>
      </c>
      <c r="M283" t="str">
        <f t="shared" si="136"/>
        <v>OE</v>
      </c>
      <c r="N283" s="36" t="str">
        <f t="shared" si="137"/>
        <v/>
      </c>
      <c r="O283" s="34" t="str">
        <f t="shared" si="138"/>
        <v/>
      </c>
      <c r="P283" s="85" t="str">
        <f t="shared" si="147"/>
        <v/>
      </c>
      <c r="Q283" s="36" t="b">
        <f t="shared" si="139"/>
        <v>0</v>
      </c>
      <c r="R283" s="37">
        <f t="shared" si="140"/>
        <v>0</v>
      </c>
      <c r="S283" t="str">
        <f t="shared" si="141"/>
        <v>OE</v>
      </c>
      <c r="T283" s="36" t="str">
        <f t="shared" si="142"/>
        <v/>
      </c>
      <c r="U283" s="34" t="str">
        <f t="shared" si="143"/>
        <v/>
      </c>
      <c r="V283" s="85" t="str">
        <f t="shared" si="148"/>
        <v/>
      </c>
      <c r="W283" s="36" t="b">
        <f t="shared" si="144"/>
        <v>0</v>
      </c>
      <c r="X283" s="37">
        <f t="shared" si="145"/>
        <v>0</v>
      </c>
      <c r="Y283" s="46">
        <f t="shared" si="127"/>
        <v>0</v>
      </c>
      <c r="Z283" s="40" t="str">
        <f>IF(B283&lt;&gt;"",Y283+Z282,"")</f>
        <v/>
      </c>
      <c r="AA283" s="59" t="str">
        <f t="shared" si="149"/>
        <v/>
      </c>
      <c r="AB283" s="59" t="str">
        <f t="shared" si="150"/>
        <v/>
      </c>
      <c r="AC283" s="71"/>
      <c r="AD283" s="73"/>
      <c r="AE283" s="73"/>
      <c r="AF283" s="73"/>
      <c r="AG283" s="73"/>
      <c r="AH283" s="73"/>
      <c r="AI283" s="73"/>
      <c r="AJ283" s="73"/>
      <c r="AK283" s="73"/>
      <c r="AL283" s="73"/>
      <c r="AM283" s="73"/>
      <c r="AN283" s="74"/>
      <c r="AO283" s="70"/>
    </row>
    <row r="284" spans="1:41">
      <c r="A284" s="86">
        <v>90</v>
      </c>
      <c r="B284" s="84"/>
      <c r="C284" s="84">
        <f t="shared" si="130"/>
        <v>0</v>
      </c>
      <c r="D284" s="84">
        <f t="shared" si="128"/>
        <v>0</v>
      </c>
      <c r="E284" s="84">
        <f t="shared" si="129"/>
        <v>0</v>
      </c>
      <c r="F284" t="str">
        <f t="shared" si="131"/>
        <v>BR</v>
      </c>
      <c r="G284" s="36" t="str">
        <f t="shared" si="132"/>
        <v/>
      </c>
      <c r="H284" s="34" t="str">
        <f t="shared" si="133"/>
        <v/>
      </c>
      <c r="I284" s="85" t="str">
        <f t="shared" si="146"/>
        <v/>
      </c>
      <c r="K284" s="36" t="str">
        <f t="shared" si="134"/>
        <v/>
      </c>
      <c r="L284" s="37">
        <f t="shared" si="135"/>
        <v>0</v>
      </c>
      <c r="M284" t="str">
        <f t="shared" si="136"/>
        <v>OE</v>
      </c>
      <c r="N284" s="36" t="str">
        <f t="shared" si="137"/>
        <v/>
      </c>
      <c r="O284" s="34" t="str">
        <f t="shared" si="138"/>
        <v/>
      </c>
      <c r="P284" s="85" t="str">
        <f t="shared" si="147"/>
        <v/>
      </c>
      <c r="Q284" s="36" t="b">
        <f t="shared" si="139"/>
        <v>0</v>
      </c>
      <c r="R284" s="37">
        <f t="shared" si="140"/>
        <v>0</v>
      </c>
      <c r="S284" t="str">
        <f t="shared" si="141"/>
        <v>OE</v>
      </c>
      <c r="T284" s="36" t="str">
        <f t="shared" si="142"/>
        <v/>
      </c>
      <c r="U284" s="34" t="str">
        <f t="shared" si="143"/>
        <v/>
      </c>
      <c r="V284" s="85" t="str">
        <f t="shared" si="148"/>
        <v/>
      </c>
      <c r="W284" s="36" t="b">
        <f t="shared" si="144"/>
        <v>0</v>
      </c>
      <c r="X284" s="37">
        <f t="shared" si="145"/>
        <v>0</v>
      </c>
      <c r="Y284" s="46">
        <f t="shared" si="127"/>
        <v>0</v>
      </c>
      <c r="Z284" s="40" t="str">
        <f>IF(B284&lt;&gt;"",Y284+Z283,"")</f>
        <v/>
      </c>
      <c r="AA284" s="59" t="str">
        <f t="shared" si="149"/>
        <v/>
      </c>
      <c r="AB284" s="59" t="str">
        <f t="shared" si="150"/>
        <v/>
      </c>
      <c r="AC284" s="71"/>
      <c r="AD284" s="73"/>
      <c r="AE284" s="73"/>
      <c r="AF284" s="73"/>
      <c r="AG284" s="73"/>
      <c r="AH284" s="73"/>
      <c r="AI284" s="73"/>
      <c r="AJ284" s="73"/>
      <c r="AK284" s="73"/>
      <c r="AL284" s="73"/>
      <c r="AM284" s="73"/>
      <c r="AN284" s="74"/>
      <c r="AO284" s="70"/>
    </row>
    <row r="285" spans="1:41">
      <c r="A285" s="86">
        <v>91</v>
      </c>
      <c r="B285" s="84"/>
      <c r="C285" s="84">
        <f t="shared" si="130"/>
        <v>0</v>
      </c>
      <c r="D285" s="84">
        <f t="shared" si="128"/>
        <v>0</v>
      </c>
      <c r="E285" s="84">
        <f t="shared" si="129"/>
        <v>0</v>
      </c>
      <c r="F285" t="str">
        <f t="shared" si="131"/>
        <v>BR</v>
      </c>
      <c r="G285" s="36" t="str">
        <f t="shared" si="132"/>
        <v/>
      </c>
      <c r="H285" s="34" t="str">
        <f t="shared" si="133"/>
        <v/>
      </c>
      <c r="I285" s="85" t="str">
        <f t="shared" si="146"/>
        <v/>
      </c>
      <c r="K285" s="36" t="str">
        <f t="shared" si="134"/>
        <v/>
      </c>
      <c r="L285" s="37">
        <f t="shared" si="135"/>
        <v>0</v>
      </c>
      <c r="M285" t="str">
        <f t="shared" si="136"/>
        <v>OE</v>
      </c>
      <c r="N285" s="36" t="str">
        <f t="shared" si="137"/>
        <v/>
      </c>
      <c r="O285" s="34" t="str">
        <f t="shared" si="138"/>
        <v/>
      </c>
      <c r="P285" s="85" t="str">
        <f t="shared" si="147"/>
        <v/>
      </c>
      <c r="Q285" s="36" t="b">
        <f t="shared" si="139"/>
        <v>0</v>
      </c>
      <c r="R285" s="37">
        <f t="shared" si="140"/>
        <v>0</v>
      </c>
      <c r="S285" t="str">
        <f t="shared" si="141"/>
        <v>OE</v>
      </c>
      <c r="T285" s="36" t="str">
        <f t="shared" si="142"/>
        <v/>
      </c>
      <c r="U285" s="34" t="str">
        <f t="shared" si="143"/>
        <v/>
      </c>
      <c r="V285" s="85" t="str">
        <f t="shared" si="148"/>
        <v/>
      </c>
      <c r="W285" s="36" t="b">
        <f t="shared" si="144"/>
        <v>0</v>
      </c>
      <c r="X285" s="37">
        <f t="shared" si="145"/>
        <v>0</v>
      </c>
      <c r="Y285" s="46">
        <f t="shared" si="127"/>
        <v>0</v>
      </c>
      <c r="Z285" s="40" t="str">
        <f>IF(B285&lt;&gt;"",Y285+Z284,"")</f>
        <v/>
      </c>
      <c r="AA285" s="59" t="str">
        <f t="shared" si="149"/>
        <v/>
      </c>
      <c r="AB285" s="59" t="str">
        <f t="shared" si="150"/>
        <v/>
      </c>
      <c r="AC285" s="71"/>
      <c r="AD285" s="73"/>
      <c r="AE285" s="73"/>
      <c r="AF285" s="73"/>
      <c r="AG285" s="73"/>
      <c r="AH285" s="73"/>
      <c r="AI285" s="73"/>
      <c r="AJ285" s="73"/>
      <c r="AK285" s="73"/>
      <c r="AL285" s="73"/>
      <c r="AM285" s="73"/>
      <c r="AN285" s="74"/>
      <c r="AO285" s="70"/>
    </row>
    <row r="286" spans="1:41">
      <c r="A286" s="86">
        <v>92</v>
      </c>
      <c r="B286" s="84"/>
      <c r="C286" s="84">
        <f t="shared" si="130"/>
        <v>0</v>
      </c>
      <c r="D286" s="84">
        <f t="shared" si="128"/>
        <v>0</v>
      </c>
      <c r="E286" s="84">
        <f t="shared" si="129"/>
        <v>0</v>
      </c>
      <c r="F286" t="str">
        <f t="shared" si="131"/>
        <v>BR</v>
      </c>
      <c r="G286" s="36" t="str">
        <f t="shared" si="132"/>
        <v/>
      </c>
      <c r="H286" s="34" t="str">
        <f t="shared" si="133"/>
        <v/>
      </c>
      <c r="I286" s="85" t="str">
        <f t="shared" si="146"/>
        <v/>
      </c>
      <c r="K286" s="36" t="str">
        <f t="shared" si="134"/>
        <v/>
      </c>
      <c r="L286" s="37">
        <f t="shared" si="135"/>
        <v>0</v>
      </c>
      <c r="M286" t="str">
        <f t="shared" si="136"/>
        <v>OE</v>
      </c>
      <c r="N286" s="36" t="str">
        <f t="shared" si="137"/>
        <v/>
      </c>
      <c r="O286" s="34" t="str">
        <f t="shared" si="138"/>
        <v/>
      </c>
      <c r="P286" s="85" t="str">
        <f t="shared" si="147"/>
        <v/>
      </c>
      <c r="Q286" s="36" t="b">
        <f t="shared" si="139"/>
        <v>0</v>
      </c>
      <c r="R286" s="37">
        <f t="shared" si="140"/>
        <v>0</v>
      </c>
      <c r="S286" t="str">
        <f t="shared" si="141"/>
        <v>OE</v>
      </c>
      <c r="T286" s="36" t="str">
        <f t="shared" si="142"/>
        <v/>
      </c>
      <c r="U286" s="34" t="str">
        <f t="shared" si="143"/>
        <v/>
      </c>
      <c r="V286" s="85" t="str">
        <f t="shared" si="148"/>
        <v/>
      </c>
      <c r="W286" s="36" t="b">
        <f t="shared" si="144"/>
        <v>0</v>
      </c>
      <c r="X286" s="37">
        <f t="shared" si="145"/>
        <v>0</v>
      </c>
      <c r="Y286" s="46">
        <f t="shared" si="127"/>
        <v>0</v>
      </c>
      <c r="Z286" s="40" t="str">
        <f>IF(B286&lt;&gt;"",Y286+Z285,"")</f>
        <v/>
      </c>
      <c r="AA286" s="59" t="str">
        <f t="shared" si="149"/>
        <v/>
      </c>
      <c r="AB286" s="59" t="str">
        <f t="shared" si="150"/>
        <v/>
      </c>
      <c r="AC286" s="71"/>
      <c r="AD286" s="73"/>
      <c r="AE286" s="73"/>
      <c r="AF286" s="73"/>
      <c r="AG286" s="73"/>
      <c r="AH286" s="73"/>
      <c r="AI286" s="73"/>
      <c r="AJ286" s="73"/>
      <c r="AK286" s="73"/>
      <c r="AL286" s="73"/>
      <c r="AM286" s="73"/>
      <c r="AN286" s="74"/>
      <c r="AO286" s="70"/>
    </row>
    <row r="287" spans="1:41">
      <c r="A287" s="86">
        <v>93</v>
      </c>
      <c r="B287" s="84"/>
      <c r="C287" s="84">
        <f t="shared" si="130"/>
        <v>0</v>
      </c>
      <c r="D287" s="84">
        <f t="shared" si="128"/>
        <v>0</v>
      </c>
      <c r="E287" s="84">
        <f t="shared" si="129"/>
        <v>0</v>
      </c>
      <c r="F287" t="str">
        <f t="shared" si="131"/>
        <v>BR</v>
      </c>
      <c r="G287" s="36" t="str">
        <f t="shared" si="132"/>
        <v/>
      </c>
      <c r="H287" s="34" t="str">
        <f t="shared" si="133"/>
        <v/>
      </c>
      <c r="I287" s="85" t="str">
        <f t="shared" si="146"/>
        <v/>
      </c>
      <c r="K287" s="36" t="str">
        <f t="shared" si="134"/>
        <v/>
      </c>
      <c r="L287" s="37">
        <f t="shared" si="135"/>
        <v>0</v>
      </c>
      <c r="M287" t="str">
        <f t="shared" si="136"/>
        <v>OE</v>
      </c>
      <c r="N287" s="36" t="str">
        <f t="shared" si="137"/>
        <v/>
      </c>
      <c r="O287" s="34" t="str">
        <f t="shared" si="138"/>
        <v/>
      </c>
      <c r="P287" s="85" t="str">
        <f t="shared" si="147"/>
        <v/>
      </c>
      <c r="Q287" s="36" t="b">
        <f t="shared" si="139"/>
        <v>0</v>
      </c>
      <c r="R287" s="37">
        <f t="shared" si="140"/>
        <v>0</v>
      </c>
      <c r="S287" t="str">
        <f t="shared" si="141"/>
        <v>OE</v>
      </c>
      <c r="T287" s="36" t="str">
        <f t="shared" si="142"/>
        <v/>
      </c>
      <c r="U287" s="34" t="str">
        <f t="shared" si="143"/>
        <v/>
      </c>
      <c r="V287" s="85" t="str">
        <f t="shared" si="148"/>
        <v/>
      </c>
      <c r="W287" s="36" t="b">
        <f t="shared" si="144"/>
        <v>0</v>
      </c>
      <c r="X287" s="37">
        <f t="shared" si="145"/>
        <v>0</v>
      </c>
      <c r="Y287" s="46">
        <f t="shared" si="127"/>
        <v>0</v>
      </c>
      <c r="Z287" s="40" t="str">
        <f>IF(B287&lt;&gt;"",Y287+Z286,"")</f>
        <v/>
      </c>
      <c r="AA287" s="59" t="str">
        <f t="shared" si="149"/>
        <v/>
      </c>
      <c r="AB287" s="59" t="str">
        <f t="shared" si="150"/>
        <v/>
      </c>
      <c r="AC287" s="71"/>
      <c r="AD287" s="73"/>
      <c r="AE287" s="73"/>
      <c r="AF287" s="73"/>
      <c r="AG287" s="73"/>
      <c r="AH287" s="73"/>
      <c r="AI287" s="73"/>
      <c r="AJ287" s="73"/>
      <c r="AK287" s="73"/>
      <c r="AL287" s="73"/>
      <c r="AM287" s="73"/>
      <c r="AN287" s="74"/>
      <c r="AO287" s="70"/>
    </row>
    <row r="288" spans="1:41">
      <c r="A288" s="86">
        <v>94</v>
      </c>
      <c r="B288" s="84"/>
      <c r="C288" s="84">
        <f t="shared" si="130"/>
        <v>0</v>
      </c>
      <c r="D288" s="84">
        <f t="shared" si="128"/>
        <v>0</v>
      </c>
      <c r="E288" s="84">
        <f t="shared" si="129"/>
        <v>0</v>
      </c>
      <c r="F288" t="str">
        <f t="shared" si="131"/>
        <v>BR</v>
      </c>
      <c r="G288" s="36" t="str">
        <f t="shared" si="132"/>
        <v/>
      </c>
      <c r="H288" s="34" t="str">
        <f t="shared" si="133"/>
        <v/>
      </c>
      <c r="I288" s="85" t="str">
        <f t="shared" si="146"/>
        <v/>
      </c>
      <c r="K288" s="36" t="str">
        <f t="shared" si="134"/>
        <v/>
      </c>
      <c r="L288" s="37">
        <f t="shared" si="135"/>
        <v>0</v>
      </c>
      <c r="M288" t="str">
        <f t="shared" si="136"/>
        <v>OE</v>
      </c>
      <c r="N288" s="36" t="str">
        <f t="shared" si="137"/>
        <v/>
      </c>
      <c r="O288" s="34" t="str">
        <f t="shared" si="138"/>
        <v/>
      </c>
      <c r="P288" s="85" t="str">
        <f t="shared" si="147"/>
        <v/>
      </c>
      <c r="Q288" s="36" t="b">
        <f t="shared" si="139"/>
        <v>0</v>
      </c>
      <c r="R288" s="37">
        <f t="shared" si="140"/>
        <v>0</v>
      </c>
      <c r="S288" t="str">
        <f t="shared" si="141"/>
        <v>OE</v>
      </c>
      <c r="T288" s="36" t="str">
        <f t="shared" si="142"/>
        <v/>
      </c>
      <c r="U288" s="34" t="str">
        <f t="shared" si="143"/>
        <v/>
      </c>
      <c r="V288" s="85" t="str">
        <f t="shared" si="148"/>
        <v/>
      </c>
      <c r="W288" s="36" t="b">
        <f t="shared" si="144"/>
        <v>0</v>
      </c>
      <c r="X288" s="37">
        <f t="shared" si="145"/>
        <v>0</v>
      </c>
      <c r="Y288" s="46">
        <f t="shared" si="127"/>
        <v>0</v>
      </c>
      <c r="Z288" s="40" t="str">
        <f>IF(B288&lt;&gt;"",Y288+Z287,"")</f>
        <v/>
      </c>
      <c r="AA288" s="59" t="str">
        <f t="shared" si="149"/>
        <v/>
      </c>
      <c r="AB288" s="59" t="str">
        <f t="shared" si="150"/>
        <v/>
      </c>
      <c r="AC288" s="71"/>
      <c r="AD288" s="73"/>
      <c r="AE288" s="73"/>
      <c r="AF288" s="73"/>
      <c r="AG288" s="73"/>
      <c r="AH288" s="73"/>
      <c r="AI288" s="73"/>
      <c r="AJ288" s="73"/>
      <c r="AK288" s="73"/>
      <c r="AL288" s="73"/>
      <c r="AM288" s="73"/>
      <c r="AN288" s="74"/>
      <c r="AO288" s="70"/>
    </row>
    <row r="289" spans="1:41">
      <c r="A289" s="86">
        <v>95</v>
      </c>
      <c r="B289" s="84"/>
      <c r="C289" s="84">
        <f t="shared" si="130"/>
        <v>0</v>
      </c>
      <c r="D289" s="84">
        <f t="shared" si="128"/>
        <v>0</v>
      </c>
      <c r="E289" s="84">
        <f t="shared" si="129"/>
        <v>0</v>
      </c>
      <c r="F289" t="str">
        <f t="shared" si="131"/>
        <v>BR</v>
      </c>
      <c r="G289" s="36" t="str">
        <f t="shared" si="132"/>
        <v/>
      </c>
      <c r="H289" s="34" t="str">
        <f t="shared" si="133"/>
        <v/>
      </c>
      <c r="I289" s="85" t="str">
        <f t="shared" si="146"/>
        <v/>
      </c>
      <c r="K289" s="36" t="str">
        <f t="shared" si="134"/>
        <v/>
      </c>
      <c r="L289" s="37">
        <f t="shared" si="135"/>
        <v>0</v>
      </c>
      <c r="M289" t="str">
        <f t="shared" si="136"/>
        <v>OE</v>
      </c>
      <c r="N289" s="36" t="str">
        <f t="shared" si="137"/>
        <v/>
      </c>
      <c r="O289" s="34" t="str">
        <f t="shared" si="138"/>
        <v/>
      </c>
      <c r="P289" s="85" t="str">
        <f t="shared" si="147"/>
        <v/>
      </c>
      <c r="Q289" s="36" t="b">
        <f t="shared" si="139"/>
        <v>0</v>
      </c>
      <c r="R289" s="37">
        <f t="shared" si="140"/>
        <v>0</v>
      </c>
      <c r="S289" t="str">
        <f t="shared" si="141"/>
        <v>OE</v>
      </c>
      <c r="T289" s="36" t="str">
        <f t="shared" si="142"/>
        <v/>
      </c>
      <c r="U289" s="34" t="str">
        <f t="shared" si="143"/>
        <v/>
      </c>
      <c r="V289" s="85" t="str">
        <f t="shared" si="148"/>
        <v/>
      </c>
      <c r="W289" s="36" t="b">
        <f t="shared" si="144"/>
        <v>0</v>
      </c>
      <c r="X289" s="37">
        <f t="shared" si="145"/>
        <v>0</v>
      </c>
      <c r="Y289" s="46">
        <f t="shared" si="127"/>
        <v>0</v>
      </c>
      <c r="Z289" s="40" t="str">
        <f>IF(B289&lt;&gt;"",Y289+Z288,"")</f>
        <v/>
      </c>
      <c r="AA289" s="59" t="str">
        <f t="shared" si="149"/>
        <v/>
      </c>
      <c r="AB289" s="59" t="str">
        <f t="shared" si="150"/>
        <v/>
      </c>
      <c r="AC289" s="71"/>
      <c r="AD289" s="73"/>
      <c r="AE289" s="73"/>
      <c r="AF289" s="73"/>
      <c r="AG289" s="73"/>
      <c r="AH289" s="73"/>
      <c r="AI289" s="73"/>
      <c r="AJ289" s="73"/>
      <c r="AK289" s="73"/>
      <c r="AL289" s="73"/>
      <c r="AM289" s="73"/>
      <c r="AN289" s="74"/>
      <c r="AO289" s="70"/>
    </row>
    <row r="290" spans="1:41">
      <c r="A290" s="86">
        <v>96</v>
      </c>
      <c r="B290" s="84"/>
      <c r="C290" s="84">
        <f t="shared" si="130"/>
        <v>0</v>
      </c>
      <c r="D290" s="84">
        <f t="shared" si="128"/>
        <v>0</v>
      </c>
      <c r="E290" s="84">
        <f t="shared" si="129"/>
        <v>0</v>
      </c>
      <c r="F290" t="str">
        <f t="shared" si="131"/>
        <v>BR</v>
      </c>
      <c r="G290" s="36" t="str">
        <f t="shared" si="132"/>
        <v/>
      </c>
      <c r="H290" s="34" t="str">
        <f t="shared" si="133"/>
        <v/>
      </c>
      <c r="I290" s="85" t="str">
        <f t="shared" si="146"/>
        <v/>
      </c>
      <c r="K290" s="36" t="str">
        <f t="shared" si="134"/>
        <v/>
      </c>
      <c r="L290" s="37">
        <f t="shared" si="135"/>
        <v>0</v>
      </c>
      <c r="M290" t="str">
        <f t="shared" si="136"/>
        <v>OE</v>
      </c>
      <c r="N290" s="36" t="str">
        <f t="shared" si="137"/>
        <v/>
      </c>
      <c r="O290" s="34" t="str">
        <f t="shared" si="138"/>
        <v/>
      </c>
      <c r="P290" s="85" t="str">
        <f t="shared" si="147"/>
        <v/>
      </c>
      <c r="Q290" s="36" t="b">
        <f t="shared" si="139"/>
        <v>0</v>
      </c>
      <c r="R290" s="37">
        <f t="shared" si="140"/>
        <v>0</v>
      </c>
      <c r="S290" t="str">
        <f t="shared" si="141"/>
        <v>OE</v>
      </c>
      <c r="T290" s="36" t="str">
        <f t="shared" si="142"/>
        <v/>
      </c>
      <c r="U290" s="34" t="str">
        <f t="shared" si="143"/>
        <v/>
      </c>
      <c r="V290" s="85" t="str">
        <f t="shared" si="148"/>
        <v/>
      </c>
      <c r="W290" s="36" t="b">
        <f t="shared" si="144"/>
        <v>0</v>
      </c>
      <c r="X290" s="37">
        <f t="shared" si="145"/>
        <v>0</v>
      </c>
      <c r="Y290" s="46">
        <f t="shared" si="127"/>
        <v>0</v>
      </c>
      <c r="Z290" s="40" t="str">
        <f>IF(B290&lt;&gt;"",Y290+Z289,"")</f>
        <v/>
      </c>
      <c r="AA290" s="59" t="str">
        <f t="shared" si="149"/>
        <v/>
      </c>
      <c r="AB290" s="59" t="str">
        <f t="shared" si="150"/>
        <v/>
      </c>
      <c r="AC290" s="71"/>
      <c r="AD290" s="73"/>
      <c r="AE290" s="73"/>
      <c r="AF290" s="73"/>
      <c r="AG290" s="73"/>
      <c r="AH290" s="73"/>
      <c r="AI290" s="73"/>
      <c r="AJ290" s="73"/>
      <c r="AK290" s="73"/>
      <c r="AL290" s="73"/>
      <c r="AM290" s="73"/>
      <c r="AN290" s="74"/>
      <c r="AO290" s="70"/>
    </row>
    <row r="291" spans="1:41">
      <c r="A291" s="86">
        <v>97</v>
      </c>
      <c r="B291" s="84"/>
      <c r="C291" s="84">
        <f t="shared" si="130"/>
        <v>0</v>
      </c>
      <c r="D291" s="84">
        <f t="shared" si="128"/>
        <v>0</v>
      </c>
      <c r="E291" s="84">
        <f t="shared" si="129"/>
        <v>0</v>
      </c>
      <c r="F291" t="str">
        <f t="shared" si="131"/>
        <v>BR</v>
      </c>
      <c r="G291" s="36" t="str">
        <f t="shared" si="132"/>
        <v/>
      </c>
      <c r="H291" s="34" t="str">
        <f t="shared" si="133"/>
        <v/>
      </c>
      <c r="I291" s="85" t="str">
        <f t="shared" si="146"/>
        <v/>
      </c>
      <c r="K291" s="36" t="str">
        <f t="shared" si="134"/>
        <v/>
      </c>
      <c r="L291" s="37">
        <f t="shared" si="135"/>
        <v>0</v>
      </c>
      <c r="M291" t="str">
        <f t="shared" si="136"/>
        <v>OE</v>
      </c>
      <c r="N291" s="36" t="str">
        <f t="shared" si="137"/>
        <v/>
      </c>
      <c r="O291" s="34" t="str">
        <f t="shared" si="138"/>
        <v/>
      </c>
      <c r="P291" s="85" t="str">
        <f t="shared" si="147"/>
        <v/>
      </c>
      <c r="Q291" s="36" t="b">
        <f t="shared" si="139"/>
        <v>0</v>
      </c>
      <c r="R291" s="37">
        <f t="shared" si="140"/>
        <v>0</v>
      </c>
      <c r="S291" t="str">
        <f t="shared" si="141"/>
        <v>OE</v>
      </c>
      <c r="T291" s="36" t="str">
        <f t="shared" si="142"/>
        <v/>
      </c>
      <c r="U291" s="34" t="str">
        <f t="shared" si="143"/>
        <v/>
      </c>
      <c r="V291" s="85" t="str">
        <f t="shared" si="148"/>
        <v/>
      </c>
      <c r="W291" s="36" t="b">
        <f t="shared" si="144"/>
        <v>0</v>
      </c>
      <c r="X291" s="37">
        <f t="shared" si="145"/>
        <v>0</v>
      </c>
      <c r="Y291" s="46">
        <f t="shared" si="127"/>
        <v>0</v>
      </c>
      <c r="Z291" s="40" t="str">
        <f>IF(B291&lt;&gt;"",Y291+Z290,"")</f>
        <v/>
      </c>
      <c r="AA291" s="59" t="str">
        <f t="shared" si="149"/>
        <v/>
      </c>
      <c r="AB291" s="59" t="str">
        <f t="shared" si="150"/>
        <v/>
      </c>
      <c r="AC291" s="71"/>
      <c r="AD291" s="73"/>
      <c r="AE291" s="73"/>
      <c r="AF291" s="73"/>
      <c r="AG291" s="73"/>
      <c r="AH291" s="73"/>
      <c r="AI291" s="73"/>
      <c r="AJ291" s="73"/>
      <c r="AK291" s="73"/>
      <c r="AL291" s="73"/>
      <c r="AM291" s="73"/>
      <c r="AN291" s="74"/>
      <c r="AO291" s="70"/>
    </row>
    <row r="292" spans="1:41">
      <c r="A292" s="83">
        <v>98</v>
      </c>
      <c r="B292" s="84"/>
      <c r="C292" s="84">
        <f t="shared" si="130"/>
        <v>0</v>
      </c>
      <c r="D292" s="84">
        <f t="shared" si="128"/>
        <v>0</v>
      </c>
      <c r="E292" s="84">
        <f t="shared" si="129"/>
        <v>0</v>
      </c>
      <c r="F292" t="str">
        <f t="shared" si="131"/>
        <v>BR</v>
      </c>
      <c r="G292" s="36" t="str">
        <f t="shared" si="132"/>
        <v/>
      </c>
      <c r="H292" s="34" t="str">
        <f t="shared" si="133"/>
        <v/>
      </c>
      <c r="I292" s="85" t="str">
        <f t="shared" si="146"/>
        <v/>
      </c>
      <c r="K292" s="36" t="str">
        <f t="shared" si="134"/>
        <v/>
      </c>
      <c r="L292" s="37">
        <f t="shared" si="135"/>
        <v>0</v>
      </c>
      <c r="M292" t="str">
        <f t="shared" si="136"/>
        <v>OE</v>
      </c>
      <c r="N292" s="36" t="str">
        <f t="shared" si="137"/>
        <v/>
      </c>
      <c r="O292" s="34" t="str">
        <f t="shared" si="138"/>
        <v/>
      </c>
      <c r="P292" s="85" t="str">
        <f t="shared" si="147"/>
        <v/>
      </c>
      <c r="Q292" s="36" t="b">
        <f t="shared" si="139"/>
        <v>0</v>
      </c>
      <c r="R292" s="37">
        <f t="shared" si="140"/>
        <v>0</v>
      </c>
      <c r="S292" t="str">
        <f t="shared" si="141"/>
        <v>OE</v>
      </c>
      <c r="T292" s="36" t="str">
        <f t="shared" si="142"/>
        <v/>
      </c>
      <c r="U292" s="34" t="str">
        <f t="shared" si="143"/>
        <v/>
      </c>
      <c r="V292" s="85" t="str">
        <f t="shared" si="148"/>
        <v/>
      </c>
      <c r="W292" s="36" t="b">
        <f t="shared" si="144"/>
        <v>0</v>
      </c>
      <c r="X292" s="37">
        <f t="shared" si="145"/>
        <v>0</v>
      </c>
      <c r="Y292" s="46">
        <f t="shared" si="127"/>
        <v>0</v>
      </c>
      <c r="Z292" s="40" t="str">
        <f>IF(B292&lt;&gt;"",Y292+Z291,"")</f>
        <v/>
      </c>
      <c r="AA292" s="59" t="str">
        <f t="shared" si="149"/>
        <v/>
      </c>
      <c r="AB292" s="59" t="str">
        <f t="shared" si="150"/>
        <v/>
      </c>
      <c r="AC292" s="71"/>
      <c r="AD292" s="73"/>
      <c r="AE292" s="73"/>
      <c r="AF292" s="73"/>
      <c r="AG292" s="73"/>
      <c r="AH292" s="73"/>
      <c r="AI292" s="73"/>
      <c r="AJ292" s="73"/>
      <c r="AK292" s="73"/>
      <c r="AL292" s="73"/>
      <c r="AM292" s="73"/>
      <c r="AN292" s="74"/>
      <c r="AO292" s="70"/>
    </row>
    <row r="293" spans="1:41">
      <c r="A293" s="83">
        <v>99</v>
      </c>
      <c r="B293" s="84"/>
      <c r="C293" s="84">
        <f t="shared" si="130"/>
        <v>0</v>
      </c>
      <c r="D293" s="84">
        <f t="shared" si="128"/>
        <v>0</v>
      </c>
      <c r="E293" s="84">
        <f t="shared" si="129"/>
        <v>0</v>
      </c>
      <c r="F293" t="str">
        <f t="shared" si="131"/>
        <v>BR</v>
      </c>
      <c r="G293" s="36" t="str">
        <f t="shared" si="132"/>
        <v/>
      </c>
      <c r="H293" s="34" t="str">
        <f t="shared" si="133"/>
        <v/>
      </c>
      <c r="I293" s="85" t="str">
        <f t="shared" si="146"/>
        <v/>
      </c>
      <c r="K293" s="36" t="str">
        <f t="shared" si="134"/>
        <v/>
      </c>
      <c r="L293" s="37">
        <f t="shared" si="135"/>
        <v>0</v>
      </c>
      <c r="M293" t="str">
        <f t="shared" si="136"/>
        <v>OE</v>
      </c>
      <c r="N293" s="36" t="str">
        <f t="shared" si="137"/>
        <v/>
      </c>
      <c r="O293" s="34" t="str">
        <f t="shared" si="138"/>
        <v/>
      </c>
      <c r="P293" s="85" t="str">
        <f t="shared" si="147"/>
        <v/>
      </c>
      <c r="Q293" s="36" t="b">
        <f t="shared" si="139"/>
        <v>0</v>
      </c>
      <c r="R293" s="37">
        <f t="shared" si="140"/>
        <v>0</v>
      </c>
      <c r="S293" t="str">
        <f t="shared" si="141"/>
        <v>OE</v>
      </c>
      <c r="T293" s="36" t="str">
        <f t="shared" si="142"/>
        <v/>
      </c>
      <c r="U293" s="34" t="str">
        <f t="shared" si="143"/>
        <v/>
      </c>
      <c r="V293" s="85" t="str">
        <f t="shared" si="148"/>
        <v/>
      </c>
      <c r="W293" s="36" t="b">
        <f t="shared" si="144"/>
        <v>0</v>
      </c>
      <c r="X293" s="37">
        <f t="shared" si="145"/>
        <v>0</v>
      </c>
      <c r="Y293" s="46">
        <f t="shared" si="127"/>
        <v>0</v>
      </c>
      <c r="Z293" s="40" t="str">
        <f>IF(B293&lt;&gt;"",Y293+Z292,"")</f>
        <v/>
      </c>
      <c r="AA293" s="59" t="str">
        <f t="shared" si="149"/>
        <v/>
      </c>
      <c r="AB293" s="59" t="str">
        <f t="shared" si="150"/>
        <v/>
      </c>
      <c r="AC293" s="71"/>
      <c r="AD293" s="73"/>
      <c r="AE293" s="73"/>
      <c r="AF293" s="73"/>
      <c r="AG293" s="73"/>
      <c r="AH293" s="73"/>
      <c r="AI293" s="73"/>
      <c r="AJ293" s="73"/>
      <c r="AK293" s="73"/>
      <c r="AL293" s="73"/>
      <c r="AM293" s="73"/>
      <c r="AN293" s="74"/>
      <c r="AO293" s="70"/>
    </row>
    <row r="294" spans="1:41">
      <c r="A294" s="83">
        <v>100</v>
      </c>
      <c r="B294" s="84"/>
      <c r="C294" s="91">
        <f t="shared" si="130"/>
        <v>0</v>
      </c>
      <c r="D294" s="91">
        <f t="shared" si="128"/>
        <v>0</v>
      </c>
      <c r="E294" s="91">
        <f t="shared" si="129"/>
        <v>0</v>
      </c>
      <c r="F294" t="str">
        <f t="shared" si="131"/>
        <v>BR</v>
      </c>
      <c r="G294" s="101" t="str">
        <f t="shared" si="132"/>
        <v/>
      </c>
      <c r="H294" s="34" t="str">
        <f t="shared" si="133"/>
        <v/>
      </c>
      <c r="I294" s="102" t="str">
        <f t="shared" si="146"/>
        <v/>
      </c>
      <c r="J294" s="103"/>
      <c r="K294" s="101" t="str">
        <f t="shared" si="134"/>
        <v/>
      </c>
      <c r="L294" s="104">
        <f t="shared" si="135"/>
        <v>0</v>
      </c>
      <c r="M294" t="str">
        <f t="shared" si="136"/>
        <v>OE</v>
      </c>
      <c r="N294" s="101" t="str">
        <f t="shared" si="137"/>
        <v/>
      </c>
      <c r="O294" s="82" t="str">
        <f t="shared" si="138"/>
        <v/>
      </c>
      <c r="P294" s="102" t="str">
        <f t="shared" si="147"/>
        <v/>
      </c>
      <c r="Q294" s="101" t="b">
        <f t="shared" si="139"/>
        <v>0</v>
      </c>
      <c r="R294" s="104">
        <f t="shared" si="140"/>
        <v>0</v>
      </c>
      <c r="S294" t="str">
        <f t="shared" si="141"/>
        <v>OE</v>
      </c>
      <c r="T294" s="101" t="str">
        <f t="shared" si="142"/>
        <v/>
      </c>
      <c r="U294" s="82" t="str">
        <f t="shared" si="143"/>
        <v/>
      </c>
      <c r="V294" s="102" t="str">
        <f t="shared" si="148"/>
        <v/>
      </c>
      <c r="W294" s="101" t="b">
        <f t="shared" si="144"/>
        <v>0</v>
      </c>
      <c r="X294" s="104">
        <f t="shared" si="145"/>
        <v>0</v>
      </c>
      <c r="Y294" s="105">
        <f t="shared" si="127"/>
        <v>0</v>
      </c>
      <c r="Z294" s="40" t="str">
        <f>IF(B294&lt;&gt;"",Y294+Z293,"")</f>
        <v/>
      </c>
      <c r="AA294" s="107" t="str">
        <f t="shared" si="149"/>
        <v/>
      </c>
      <c r="AB294" s="107" t="str">
        <f t="shared" si="150"/>
        <v/>
      </c>
      <c r="AC294" s="71"/>
      <c r="AD294" s="73"/>
      <c r="AE294" s="73"/>
      <c r="AF294" s="73"/>
      <c r="AG294" s="73"/>
      <c r="AH294" s="73"/>
      <c r="AI294" s="73"/>
      <c r="AJ294" s="73"/>
      <c r="AK294" s="73"/>
      <c r="AL294" s="73"/>
      <c r="AM294" s="73"/>
      <c r="AN294" s="74"/>
      <c r="AO294" s="70"/>
    </row>
    <row r="295" spans="1:41">
      <c r="A295" s="83">
        <v>6</v>
      </c>
      <c r="B295" s="84"/>
      <c r="C295" s="84">
        <f t="shared" si="130"/>
        <v>0</v>
      </c>
      <c r="D295" s="84">
        <f t="shared" si="128"/>
        <v>0</v>
      </c>
      <c r="E295" s="84">
        <f t="shared" si="129"/>
        <v>0</v>
      </c>
      <c r="F295" t="str">
        <f t="shared" si="131"/>
        <v>BR</v>
      </c>
      <c r="G295" s="36" t="str">
        <f t="shared" si="132"/>
        <v/>
      </c>
      <c r="H295" s="34" t="str">
        <f t="shared" si="133"/>
        <v/>
      </c>
      <c r="I295" s="85" t="str">
        <f t="shared" si="146"/>
        <v/>
      </c>
      <c r="J295" s="113"/>
      <c r="K295" s="36" t="str">
        <f t="shared" si="134"/>
        <v/>
      </c>
      <c r="L295" s="37">
        <f t="shared" si="135"/>
        <v>0</v>
      </c>
      <c r="M295" t="str">
        <f t="shared" si="136"/>
        <v>OE</v>
      </c>
      <c r="N295" s="36" t="str">
        <f t="shared" si="137"/>
        <v/>
      </c>
      <c r="O295" s="34" t="str">
        <f t="shared" si="138"/>
        <v/>
      </c>
      <c r="P295" s="85" t="str">
        <f t="shared" si="147"/>
        <v/>
      </c>
      <c r="Q295" s="36" t="b">
        <f t="shared" si="139"/>
        <v>0</v>
      </c>
      <c r="R295" s="37">
        <f t="shared" si="140"/>
        <v>0</v>
      </c>
      <c r="S295" t="str">
        <f t="shared" si="141"/>
        <v>OE</v>
      </c>
      <c r="T295" s="36" t="str">
        <f t="shared" si="142"/>
        <v/>
      </c>
      <c r="U295" s="34" t="str">
        <f t="shared" si="143"/>
        <v/>
      </c>
      <c r="V295" s="85" t="str">
        <f t="shared" si="148"/>
        <v/>
      </c>
      <c r="W295" s="36" t="b">
        <f t="shared" si="144"/>
        <v>0</v>
      </c>
      <c r="X295" s="37">
        <f t="shared" si="145"/>
        <v>0</v>
      </c>
      <c r="Y295" s="46">
        <f t="shared" ref="Y295:Y305" si="151">IF(B295&lt;&gt;"",IF(Z294&gt;=$AR$5,0,IF(Z294&lt;=$AR$6,0,SUM(L295+R295+X295))),0)</f>
        <v>0</v>
      </c>
      <c r="Z295" s="40" t="str">
        <f>IF(B295&lt;&gt;"",Y295+Z294,"")</f>
        <v/>
      </c>
      <c r="AA295" s="59" t="str">
        <f t="shared" si="149"/>
        <v/>
      </c>
      <c r="AB295" s="59" t="str">
        <f t="shared" si="150"/>
        <v/>
      </c>
      <c r="AC295" s="71"/>
      <c r="AD295" s="73"/>
      <c r="AE295" s="73"/>
      <c r="AF295" s="73"/>
      <c r="AG295" s="73"/>
      <c r="AH295" s="73"/>
      <c r="AI295" s="73"/>
      <c r="AJ295" s="73"/>
      <c r="AK295" s="73"/>
      <c r="AL295" s="73"/>
      <c r="AM295" s="73"/>
      <c r="AN295" s="74"/>
      <c r="AO295" s="70"/>
    </row>
    <row r="296" spans="1:41">
      <c r="A296" s="83">
        <v>7</v>
      </c>
      <c r="B296" s="84"/>
      <c r="C296" s="84">
        <f t="shared" si="130"/>
        <v>0</v>
      </c>
      <c r="D296" s="84">
        <f t="shared" ref="D296:D305" si="152">VLOOKUP(B296,$BI$107:$BQ$144,9,0)</f>
        <v>0</v>
      </c>
      <c r="E296" s="84">
        <f t="shared" si="129"/>
        <v>0</v>
      </c>
      <c r="F296" t="str">
        <f t="shared" si="131"/>
        <v>BR</v>
      </c>
      <c r="G296" s="36" t="str">
        <f t="shared" si="132"/>
        <v/>
      </c>
      <c r="H296" s="34" t="str">
        <f t="shared" si="133"/>
        <v/>
      </c>
      <c r="I296" s="85" t="str">
        <f t="shared" si="146"/>
        <v/>
      </c>
      <c r="J296" s="113"/>
      <c r="K296" s="36" t="str">
        <f t="shared" si="134"/>
        <v/>
      </c>
      <c r="L296" s="37">
        <f t="shared" si="135"/>
        <v>0</v>
      </c>
      <c r="M296" t="str">
        <f t="shared" si="136"/>
        <v>OE</v>
      </c>
      <c r="N296" s="36" t="str">
        <f t="shared" si="137"/>
        <v/>
      </c>
      <c r="O296" s="34" t="str">
        <f t="shared" si="138"/>
        <v/>
      </c>
      <c r="P296" s="85" t="str">
        <f t="shared" si="147"/>
        <v/>
      </c>
      <c r="Q296" s="36" t="b">
        <f t="shared" si="139"/>
        <v>0</v>
      </c>
      <c r="R296" s="37">
        <f t="shared" si="140"/>
        <v>0</v>
      </c>
      <c r="S296" t="str">
        <f t="shared" si="141"/>
        <v>OE</v>
      </c>
      <c r="T296" s="36" t="str">
        <f t="shared" si="142"/>
        <v/>
      </c>
      <c r="U296" s="34" t="str">
        <f t="shared" si="143"/>
        <v/>
      </c>
      <c r="V296" s="85" t="str">
        <f t="shared" si="148"/>
        <v/>
      </c>
      <c r="W296" s="36" t="b">
        <f t="shared" si="144"/>
        <v>0</v>
      </c>
      <c r="X296" s="37">
        <f t="shared" si="145"/>
        <v>0</v>
      </c>
      <c r="Y296" s="46">
        <f t="shared" si="151"/>
        <v>0</v>
      </c>
      <c r="Z296" s="40" t="str">
        <f>IF(B296&lt;&gt;"",Y296+Z295,"")</f>
        <v/>
      </c>
      <c r="AA296" s="59" t="str">
        <f t="shared" si="149"/>
        <v/>
      </c>
      <c r="AB296" s="59" t="str">
        <f t="shared" si="150"/>
        <v/>
      </c>
      <c r="AC296" s="71"/>
      <c r="AD296" s="73"/>
      <c r="AE296" s="73"/>
      <c r="AF296" s="73"/>
      <c r="AG296" s="73"/>
      <c r="AH296" s="73"/>
      <c r="AI296" s="73"/>
      <c r="AJ296" s="73"/>
      <c r="AK296" s="73"/>
      <c r="AL296" s="73"/>
      <c r="AM296" s="73"/>
      <c r="AN296" s="74"/>
      <c r="AO296" s="70"/>
    </row>
    <row r="297" spans="1:41">
      <c r="A297" s="83">
        <v>8</v>
      </c>
      <c r="B297" s="84"/>
      <c r="C297" s="84">
        <f t="shared" si="130"/>
        <v>0</v>
      </c>
      <c r="D297" s="84">
        <f t="shared" si="152"/>
        <v>0</v>
      </c>
      <c r="E297" s="84">
        <f t="shared" ref="E297:E305" si="153">VLOOKUP(B297,$BI$107:$BQ$144,7,0)</f>
        <v>0</v>
      </c>
      <c r="F297" t="str">
        <f t="shared" si="131"/>
        <v>BR</v>
      </c>
      <c r="G297" s="36" t="str">
        <f t="shared" si="132"/>
        <v/>
      </c>
      <c r="H297" s="34" t="str">
        <f t="shared" si="133"/>
        <v/>
      </c>
      <c r="I297" s="85" t="str">
        <f t="shared" si="146"/>
        <v/>
      </c>
      <c r="J297" s="113"/>
      <c r="K297" s="36" t="str">
        <f t="shared" si="134"/>
        <v/>
      </c>
      <c r="L297" s="37">
        <f t="shared" si="135"/>
        <v>0</v>
      </c>
      <c r="M297" t="str">
        <f t="shared" si="136"/>
        <v>OE</v>
      </c>
      <c r="N297" s="36" t="str">
        <f t="shared" si="137"/>
        <v/>
      </c>
      <c r="O297" s="34" t="str">
        <f t="shared" si="138"/>
        <v/>
      </c>
      <c r="P297" s="85" t="str">
        <f t="shared" si="147"/>
        <v/>
      </c>
      <c r="Q297" s="36" t="b">
        <f t="shared" si="139"/>
        <v>0</v>
      </c>
      <c r="R297" s="37">
        <f t="shared" si="140"/>
        <v>0</v>
      </c>
      <c r="S297" t="str">
        <f t="shared" si="141"/>
        <v>OE</v>
      </c>
      <c r="T297" s="36" t="str">
        <f t="shared" si="142"/>
        <v/>
      </c>
      <c r="U297" s="34" t="str">
        <f t="shared" si="143"/>
        <v/>
      </c>
      <c r="V297" s="85" t="str">
        <f t="shared" si="148"/>
        <v/>
      </c>
      <c r="W297" s="36" t="b">
        <f t="shared" si="144"/>
        <v>0</v>
      </c>
      <c r="X297" s="37">
        <f t="shared" si="145"/>
        <v>0</v>
      </c>
      <c r="Y297" s="46">
        <f t="shared" si="151"/>
        <v>0</v>
      </c>
      <c r="Z297" s="40" t="str">
        <f>IF(B297&lt;&gt;"",Y297+Z296,"")</f>
        <v/>
      </c>
      <c r="AA297" s="59" t="str">
        <f t="shared" si="149"/>
        <v/>
      </c>
      <c r="AB297" s="59" t="str">
        <f t="shared" si="150"/>
        <v/>
      </c>
      <c r="AC297" s="71"/>
      <c r="AD297" s="73"/>
      <c r="AE297" s="73"/>
      <c r="AF297" s="73"/>
      <c r="AG297" s="73"/>
      <c r="AH297" s="73"/>
      <c r="AI297" s="73"/>
      <c r="AJ297" s="73"/>
      <c r="AK297" s="73"/>
      <c r="AL297" s="73"/>
      <c r="AM297" s="73"/>
      <c r="AN297" s="74"/>
      <c r="AO297" s="70"/>
    </row>
    <row r="298" spans="1:41">
      <c r="A298" s="83">
        <v>9</v>
      </c>
      <c r="B298" s="84"/>
      <c r="C298" s="84">
        <f t="shared" si="130"/>
        <v>0</v>
      </c>
      <c r="D298" s="84">
        <f t="shared" si="152"/>
        <v>0</v>
      </c>
      <c r="E298" s="84">
        <f t="shared" si="153"/>
        <v>0</v>
      </c>
      <c r="F298" t="str">
        <f t="shared" si="131"/>
        <v>BR</v>
      </c>
      <c r="G298" s="36" t="str">
        <f t="shared" si="132"/>
        <v/>
      </c>
      <c r="H298" s="34" t="str">
        <f t="shared" si="133"/>
        <v/>
      </c>
      <c r="I298" s="85" t="str">
        <f t="shared" si="146"/>
        <v/>
      </c>
      <c r="J298" s="113"/>
      <c r="K298" s="36" t="str">
        <f t="shared" si="134"/>
        <v/>
      </c>
      <c r="L298" s="37">
        <f t="shared" si="135"/>
        <v>0</v>
      </c>
      <c r="M298" t="str">
        <f t="shared" si="136"/>
        <v>OE</v>
      </c>
      <c r="N298" s="36" t="str">
        <f t="shared" si="137"/>
        <v/>
      </c>
      <c r="O298" s="34" t="str">
        <f t="shared" si="138"/>
        <v/>
      </c>
      <c r="P298" s="85" t="str">
        <f t="shared" si="147"/>
        <v/>
      </c>
      <c r="Q298" s="36" t="b">
        <f t="shared" si="139"/>
        <v>0</v>
      </c>
      <c r="R298" s="37">
        <f t="shared" si="140"/>
        <v>0</v>
      </c>
      <c r="S298" t="str">
        <f t="shared" si="141"/>
        <v>OE</v>
      </c>
      <c r="T298" s="36" t="str">
        <f t="shared" si="142"/>
        <v/>
      </c>
      <c r="U298" s="34" t="str">
        <f t="shared" si="143"/>
        <v/>
      </c>
      <c r="V298" s="85" t="str">
        <f t="shared" si="148"/>
        <v/>
      </c>
      <c r="W298" s="36" t="b">
        <f t="shared" si="144"/>
        <v>0</v>
      </c>
      <c r="X298" s="37">
        <f t="shared" si="145"/>
        <v>0</v>
      </c>
      <c r="Y298" s="46">
        <f t="shared" si="151"/>
        <v>0</v>
      </c>
      <c r="Z298" s="40" t="str">
        <f>IF(B298&lt;&gt;"",Y298+Z297,"")</f>
        <v/>
      </c>
      <c r="AA298" s="59" t="str">
        <f t="shared" si="149"/>
        <v/>
      </c>
      <c r="AB298" s="59" t="str">
        <f t="shared" si="150"/>
        <v/>
      </c>
      <c r="AC298" s="71"/>
      <c r="AD298" s="73"/>
      <c r="AE298" s="73"/>
      <c r="AF298" s="73"/>
      <c r="AG298" s="73"/>
      <c r="AH298" s="73"/>
      <c r="AI298" s="73"/>
      <c r="AJ298" s="73"/>
      <c r="AK298" s="73"/>
      <c r="AL298" s="73"/>
      <c r="AM298" s="73"/>
      <c r="AN298" s="74"/>
      <c r="AO298" s="70"/>
    </row>
    <row r="299" spans="1:41">
      <c r="A299" s="83">
        <v>10</v>
      </c>
      <c r="B299" s="84"/>
      <c r="C299" s="84">
        <f t="shared" si="130"/>
        <v>0</v>
      </c>
      <c r="D299" s="84">
        <f t="shared" si="152"/>
        <v>0</v>
      </c>
      <c r="E299" s="84">
        <f t="shared" si="153"/>
        <v>0</v>
      </c>
      <c r="F299" t="str">
        <f t="shared" si="131"/>
        <v>BR</v>
      </c>
      <c r="G299" s="36" t="str">
        <f t="shared" si="132"/>
        <v/>
      </c>
      <c r="H299" s="34" t="str">
        <f t="shared" si="133"/>
        <v/>
      </c>
      <c r="I299" s="85" t="str">
        <f t="shared" si="146"/>
        <v/>
      </c>
      <c r="J299" s="113"/>
      <c r="K299" s="36" t="str">
        <f t="shared" si="134"/>
        <v/>
      </c>
      <c r="L299" s="37">
        <f t="shared" si="135"/>
        <v>0</v>
      </c>
      <c r="M299" t="str">
        <f t="shared" si="136"/>
        <v>OE</v>
      </c>
      <c r="N299" s="36" t="str">
        <f t="shared" si="137"/>
        <v/>
      </c>
      <c r="O299" s="34" t="str">
        <f t="shared" si="138"/>
        <v/>
      </c>
      <c r="P299" s="85" t="str">
        <f t="shared" si="147"/>
        <v/>
      </c>
      <c r="Q299" s="36" t="b">
        <f t="shared" si="139"/>
        <v>0</v>
      </c>
      <c r="R299" s="37">
        <f t="shared" si="140"/>
        <v>0</v>
      </c>
      <c r="S299" t="str">
        <f t="shared" si="141"/>
        <v>OE</v>
      </c>
      <c r="T299" s="36" t="str">
        <f t="shared" si="142"/>
        <v/>
      </c>
      <c r="U299" s="34" t="str">
        <f t="shared" si="143"/>
        <v/>
      </c>
      <c r="V299" s="85" t="str">
        <f t="shared" si="148"/>
        <v/>
      </c>
      <c r="W299" s="36" t="b">
        <f t="shared" si="144"/>
        <v>0</v>
      </c>
      <c r="X299" s="37">
        <f t="shared" si="145"/>
        <v>0</v>
      </c>
      <c r="Y299" s="46">
        <f t="shared" si="151"/>
        <v>0</v>
      </c>
      <c r="Z299" s="40" t="str">
        <f>IF(B299&lt;&gt;"",Y299+Z298,"")</f>
        <v/>
      </c>
      <c r="AA299" s="59" t="str">
        <f t="shared" si="149"/>
        <v/>
      </c>
      <c r="AB299" s="59" t="str">
        <f t="shared" si="150"/>
        <v/>
      </c>
      <c r="AC299" s="71"/>
      <c r="AD299" s="73"/>
      <c r="AE299" s="73"/>
      <c r="AF299" s="73"/>
      <c r="AG299" s="73"/>
      <c r="AH299" s="73"/>
      <c r="AI299" s="73"/>
      <c r="AJ299" s="73"/>
      <c r="AK299" s="73"/>
      <c r="AL299" s="73"/>
      <c r="AM299" s="73"/>
      <c r="AN299" s="74"/>
      <c r="AO299" s="70"/>
    </row>
    <row r="300" spans="1:41">
      <c r="A300" s="83">
        <v>11</v>
      </c>
      <c r="B300" s="84"/>
      <c r="C300" s="84">
        <f t="shared" si="130"/>
        <v>0</v>
      </c>
      <c r="D300" s="84">
        <f t="shared" si="152"/>
        <v>0</v>
      </c>
      <c r="E300" s="84">
        <f t="shared" si="153"/>
        <v>0</v>
      </c>
      <c r="F300" t="str">
        <f t="shared" si="131"/>
        <v>BR</v>
      </c>
      <c r="G300" s="36" t="str">
        <f t="shared" si="132"/>
        <v/>
      </c>
      <c r="H300" s="34" t="str">
        <f t="shared" si="133"/>
        <v/>
      </c>
      <c r="I300" s="85" t="str">
        <f t="shared" si="146"/>
        <v/>
      </c>
      <c r="J300" s="113"/>
      <c r="K300" s="36" t="str">
        <f t="shared" si="134"/>
        <v/>
      </c>
      <c r="L300" s="37">
        <f t="shared" si="135"/>
        <v>0</v>
      </c>
      <c r="M300" t="str">
        <f t="shared" si="136"/>
        <v>OE</v>
      </c>
      <c r="N300" s="36" t="str">
        <f t="shared" si="137"/>
        <v/>
      </c>
      <c r="O300" s="34" t="str">
        <f t="shared" si="138"/>
        <v/>
      </c>
      <c r="P300" s="85" t="str">
        <f t="shared" si="147"/>
        <v/>
      </c>
      <c r="Q300" s="36" t="b">
        <f t="shared" si="139"/>
        <v>0</v>
      </c>
      <c r="R300" s="37">
        <f t="shared" si="140"/>
        <v>0</v>
      </c>
      <c r="S300" t="str">
        <f t="shared" si="141"/>
        <v>OE</v>
      </c>
      <c r="T300" s="36" t="str">
        <f t="shared" si="142"/>
        <v/>
      </c>
      <c r="U300" s="34" t="str">
        <f t="shared" si="143"/>
        <v/>
      </c>
      <c r="V300" s="85" t="str">
        <f t="shared" si="148"/>
        <v/>
      </c>
      <c r="W300" s="36" t="b">
        <f t="shared" si="144"/>
        <v>0</v>
      </c>
      <c r="X300" s="37">
        <f t="shared" si="145"/>
        <v>0</v>
      </c>
      <c r="Y300" s="46">
        <f t="shared" si="151"/>
        <v>0</v>
      </c>
      <c r="Z300" s="40" t="str">
        <f>IF(B300&lt;&gt;"",Y300+Z299,"")</f>
        <v/>
      </c>
      <c r="AA300" s="59" t="str">
        <f t="shared" si="149"/>
        <v/>
      </c>
      <c r="AB300" s="59" t="str">
        <f t="shared" si="150"/>
        <v/>
      </c>
      <c r="AC300" s="71"/>
      <c r="AD300" s="73"/>
      <c r="AE300" s="73"/>
      <c r="AF300" s="73"/>
      <c r="AG300" s="73"/>
      <c r="AH300" s="73"/>
      <c r="AI300" s="73"/>
      <c r="AJ300" s="73"/>
      <c r="AK300" s="73"/>
      <c r="AL300" s="73"/>
      <c r="AM300" s="73"/>
      <c r="AN300" s="74"/>
      <c r="AO300" s="70"/>
    </row>
    <row r="301" spans="1:41">
      <c r="A301" s="83">
        <v>12</v>
      </c>
      <c r="B301" s="84"/>
      <c r="C301" s="84">
        <f t="shared" si="130"/>
        <v>0</v>
      </c>
      <c r="D301" s="84">
        <f t="shared" si="152"/>
        <v>0</v>
      </c>
      <c r="E301" s="84">
        <f t="shared" si="153"/>
        <v>0</v>
      </c>
      <c r="F301" t="str">
        <f t="shared" si="131"/>
        <v>BR</v>
      </c>
      <c r="G301" s="36" t="str">
        <f t="shared" si="132"/>
        <v/>
      </c>
      <c r="H301" s="34" t="str">
        <f t="shared" si="133"/>
        <v/>
      </c>
      <c r="I301" s="85" t="str">
        <f t="shared" si="146"/>
        <v/>
      </c>
      <c r="J301" s="113"/>
      <c r="K301" s="36" t="str">
        <f t="shared" si="134"/>
        <v/>
      </c>
      <c r="L301" s="37">
        <f t="shared" si="135"/>
        <v>0</v>
      </c>
      <c r="M301" t="str">
        <f t="shared" si="136"/>
        <v>OE</v>
      </c>
      <c r="N301" s="36" t="str">
        <f t="shared" si="137"/>
        <v/>
      </c>
      <c r="O301" s="34" t="str">
        <f t="shared" si="138"/>
        <v/>
      </c>
      <c r="P301" s="85" t="str">
        <f t="shared" si="147"/>
        <v/>
      </c>
      <c r="Q301" s="36" t="b">
        <f t="shared" si="139"/>
        <v>0</v>
      </c>
      <c r="R301" s="37">
        <f t="shared" si="140"/>
        <v>0</v>
      </c>
      <c r="S301" t="str">
        <f t="shared" si="141"/>
        <v>OE</v>
      </c>
      <c r="T301" s="36" t="str">
        <f t="shared" si="142"/>
        <v/>
      </c>
      <c r="U301" s="34" t="str">
        <f t="shared" si="143"/>
        <v/>
      </c>
      <c r="V301" s="85" t="str">
        <f t="shared" si="148"/>
        <v/>
      </c>
      <c r="W301" s="36" t="b">
        <f t="shared" si="144"/>
        <v>0</v>
      </c>
      <c r="X301" s="37">
        <f t="shared" si="145"/>
        <v>0</v>
      </c>
      <c r="Y301" s="46">
        <f t="shared" si="151"/>
        <v>0</v>
      </c>
      <c r="Z301" s="40" t="str">
        <f>IF(B301&lt;&gt;"",Y301+Z300,"")</f>
        <v/>
      </c>
      <c r="AA301" s="59" t="str">
        <f t="shared" si="149"/>
        <v/>
      </c>
      <c r="AB301" s="59" t="str">
        <f t="shared" si="150"/>
        <v/>
      </c>
      <c r="AC301" s="71"/>
      <c r="AD301" s="73"/>
      <c r="AE301" s="73"/>
      <c r="AF301" s="73"/>
      <c r="AG301" s="73"/>
      <c r="AH301" s="73"/>
      <c r="AI301" s="73"/>
      <c r="AJ301" s="73"/>
      <c r="AK301" s="73"/>
      <c r="AL301" s="73"/>
      <c r="AM301" s="73"/>
      <c r="AN301" s="74"/>
      <c r="AO301" s="70"/>
    </row>
    <row r="302" spans="1:41">
      <c r="A302" s="83">
        <v>13</v>
      </c>
      <c r="B302" s="84"/>
      <c r="C302" s="84">
        <f t="shared" si="130"/>
        <v>0</v>
      </c>
      <c r="D302" s="84">
        <f t="shared" si="152"/>
        <v>0</v>
      </c>
      <c r="E302" s="84">
        <f t="shared" si="153"/>
        <v>0</v>
      </c>
      <c r="F302" t="str">
        <f t="shared" si="131"/>
        <v>BR</v>
      </c>
      <c r="G302" s="36" t="str">
        <f t="shared" si="132"/>
        <v/>
      </c>
      <c r="H302" s="34" t="str">
        <f t="shared" si="133"/>
        <v/>
      </c>
      <c r="I302" s="85" t="str">
        <f t="shared" si="146"/>
        <v/>
      </c>
      <c r="J302" s="113"/>
      <c r="K302" s="36" t="str">
        <f t="shared" si="134"/>
        <v/>
      </c>
      <c r="L302" s="37">
        <f t="shared" si="135"/>
        <v>0</v>
      </c>
      <c r="M302" t="str">
        <f t="shared" si="136"/>
        <v>OE</v>
      </c>
      <c r="N302" s="36" t="str">
        <f t="shared" si="137"/>
        <v/>
      </c>
      <c r="O302" s="34" t="str">
        <f t="shared" si="138"/>
        <v/>
      </c>
      <c r="P302" s="85" t="str">
        <f t="shared" si="147"/>
        <v/>
      </c>
      <c r="Q302" s="36" t="b">
        <f t="shared" si="139"/>
        <v>0</v>
      </c>
      <c r="R302" s="37">
        <f t="shared" si="140"/>
        <v>0</v>
      </c>
      <c r="S302" t="str">
        <f t="shared" si="141"/>
        <v>OE</v>
      </c>
      <c r="T302" s="36" t="str">
        <f t="shared" si="142"/>
        <v/>
      </c>
      <c r="U302" s="34" t="str">
        <f t="shared" si="143"/>
        <v/>
      </c>
      <c r="V302" s="85" t="str">
        <f t="shared" si="148"/>
        <v/>
      </c>
      <c r="W302" s="36" t="b">
        <f t="shared" si="144"/>
        <v>0</v>
      </c>
      <c r="X302" s="37">
        <f t="shared" si="145"/>
        <v>0</v>
      </c>
      <c r="Y302" s="46">
        <f t="shared" si="151"/>
        <v>0</v>
      </c>
      <c r="Z302" s="40" t="str">
        <f>IF(B302&lt;&gt;"",Y302+Z301,"")</f>
        <v/>
      </c>
      <c r="AA302" s="59" t="str">
        <f t="shared" si="149"/>
        <v/>
      </c>
      <c r="AB302" s="59" t="str">
        <f t="shared" si="150"/>
        <v/>
      </c>
      <c r="AC302" s="71"/>
      <c r="AD302" s="73"/>
      <c r="AE302" s="73"/>
      <c r="AF302" s="73"/>
      <c r="AG302" s="73"/>
      <c r="AH302" s="73"/>
      <c r="AI302" s="73"/>
      <c r="AJ302" s="73"/>
      <c r="AK302" s="73"/>
      <c r="AL302" s="73"/>
      <c r="AM302" s="73"/>
      <c r="AN302" s="74"/>
      <c r="AO302" s="70"/>
    </row>
    <row r="303" spans="1:41">
      <c r="A303" s="83">
        <v>14</v>
      </c>
      <c r="B303" s="84"/>
      <c r="C303" s="84">
        <f t="shared" si="130"/>
        <v>0</v>
      </c>
      <c r="D303" s="84">
        <f t="shared" si="152"/>
        <v>0</v>
      </c>
      <c r="E303" s="84">
        <f t="shared" si="153"/>
        <v>0</v>
      </c>
      <c r="F303" t="str">
        <f t="shared" si="131"/>
        <v>BR</v>
      </c>
      <c r="G303" s="36" t="str">
        <f t="shared" si="132"/>
        <v/>
      </c>
      <c r="H303" s="34" t="str">
        <f t="shared" si="133"/>
        <v/>
      </c>
      <c r="I303" s="85" t="str">
        <f t="shared" si="146"/>
        <v/>
      </c>
      <c r="J303" s="113"/>
      <c r="K303" s="36" t="str">
        <f t="shared" si="134"/>
        <v/>
      </c>
      <c r="L303" s="37">
        <f t="shared" si="135"/>
        <v>0</v>
      </c>
      <c r="M303" t="str">
        <f t="shared" si="136"/>
        <v>OE</v>
      </c>
      <c r="N303" s="36" t="str">
        <f t="shared" si="137"/>
        <v/>
      </c>
      <c r="O303" s="34" t="str">
        <f t="shared" si="138"/>
        <v/>
      </c>
      <c r="P303" s="85" t="str">
        <f t="shared" si="147"/>
        <v/>
      </c>
      <c r="Q303" s="36" t="b">
        <f t="shared" si="139"/>
        <v>0</v>
      </c>
      <c r="R303" s="37">
        <f t="shared" si="140"/>
        <v>0</v>
      </c>
      <c r="S303" t="str">
        <f t="shared" si="141"/>
        <v>OE</v>
      </c>
      <c r="T303" s="36" t="str">
        <f t="shared" si="142"/>
        <v/>
      </c>
      <c r="U303" s="34" t="str">
        <f t="shared" si="143"/>
        <v/>
      </c>
      <c r="V303" s="85" t="str">
        <f t="shared" si="148"/>
        <v/>
      </c>
      <c r="W303" s="36" t="b">
        <f t="shared" si="144"/>
        <v>0</v>
      </c>
      <c r="X303" s="37">
        <f t="shared" si="145"/>
        <v>0</v>
      </c>
      <c r="Y303" s="46">
        <f t="shared" si="151"/>
        <v>0</v>
      </c>
      <c r="Z303" s="40" t="str">
        <f>IF(B303&lt;&gt;"",Y303+Z302,"")</f>
        <v/>
      </c>
      <c r="AA303" s="59" t="str">
        <f t="shared" si="149"/>
        <v/>
      </c>
      <c r="AB303" s="59" t="str">
        <f t="shared" si="150"/>
        <v/>
      </c>
      <c r="AC303" s="71"/>
      <c r="AD303" s="73"/>
      <c r="AE303" s="73"/>
      <c r="AF303" s="73"/>
      <c r="AG303" s="73"/>
      <c r="AH303" s="73"/>
      <c r="AI303" s="73"/>
      <c r="AJ303" s="73"/>
      <c r="AK303" s="73"/>
      <c r="AL303" s="73"/>
      <c r="AM303" s="73"/>
      <c r="AN303" s="74"/>
      <c r="AO303" s="70"/>
    </row>
    <row r="304" spans="1:41">
      <c r="A304" s="83">
        <v>15</v>
      </c>
      <c r="B304" s="84"/>
      <c r="C304" s="84">
        <f t="shared" si="130"/>
        <v>0</v>
      </c>
      <c r="D304" s="84">
        <f t="shared" si="152"/>
        <v>0</v>
      </c>
      <c r="E304" s="84">
        <f t="shared" si="153"/>
        <v>0</v>
      </c>
      <c r="F304" t="str">
        <f t="shared" si="131"/>
        <v>BR</v>
      </c>
      <c r="G304" s="36" t="str">
        <f t="shared" si="132"/>
        <v/>
      </c>
      <c r="H304" s="34" t="str">
        <f t="shared" si="133"/>
        <v/>
      </c>
      <c r="I304" s="85" t="str">
        <f t="shared" si="146"/>
        <v/>
      </c>
      <c r="J304" s="113"/>
      <c r="K304" s="36" t="str">
        <f t="shared" si="134"/>
        <v/>
      </c>
      <c r="L304" s="37">
        <f t="shared" si="135"/>
        <v>0</v>
      </c>
      <c r="M304" t="str">
        <f t="shared" si="136"/>
        <v>OE</v>
      </c>
      <c r="N304" s="36" t="str">
        <f t="shared" si="137"/>
        <v/>
      </c>
      <c r="O304" s="34" t="str">
        <f t="shared" si="138"/>
        <v/>
      </c>
      <c r="P304" s="85" t="str">
        <f t="shared" si="147"/>
        <v/>
      </c>
      <c r="Q304" s="36" t="b">
        <f t="shared" si="139"/>
        <v>0</v>
      </c>
      <c r="R304" s="37">
        <f t="shared" si="140"/>
        <v>0</v>
      </c>
      <c r="S304" t="str">
        <f t="shared" si="141"/>
        <v>OE</v>
      </c>
      <c r="T304" s="36" t="str">
        <f t="shared" si="142"/>
        <v/>
      </c>
      <c r="U304" s="34" t="str">
        <f t="shared" si="143"/>
        <v/>
      </c>
      <c r="V304" s="85" t="str">
        <f t="shared" si="148"/>
        <v/>
      </c>
      <c r="W304" s="36" t="b">
        <f t="shared" si="144"/>
        <v>0</v>
      </c>
      <c r="X304" s="37">
        <f t="shared" si="145"/>
        <v>0</v>
      </c>
      <c r="Y304" s="46">
        <f t="shared" si="151"/>
        <v>0</v>
      </c>
      <c r="Z304" s="40" t="str">
        <f>IF(B304&lt;&gt;"",Y304+Z303,"")</f>
        <v/>
      </c>
      <c r="AA304" s="59" t="str">
        <f t="shared" si="149"/>
        <v/>
      </c>
      <c r="AB304" s="59" t="str">
        <f t="shared" si="150"/>
        <v/>
      </c>
      <c r="AC304" s="71"/>
      <c r="AD304" s="73"/>
      <c r="AE304" s="73"/>
      <c r="AF304" s="73"/>
      <c r="AG304" s="73"/>
      <c r="AH304" s="73"/>
      <c r="AI304" s="73"/>
      <c r="AJ304" s="73"/>
      <c r="AK304" s="73"/>
      <c r="AL304" s="73"/>
      <c r="AM304" s="73"/>
      <c r="AN304" s="74"/>
      <c r="AO304" s="70"/>
    </row>
    <row r="305" spans="1:41">
      <c r="A305" s="83">
        <v>16</v>
      </c>
      <c r="B305" s="84"/>
      <c r="C305" s="84">
        <f t="shared" si="130"/>
        <v>0</v>
      </c>
      <c r="D305" s="84">
        <f t="shared" si="152"/>
        <v>0</v>
      </c>
      <c r="E305" s="84">
        <f t="shared" si="153"/>
        <v>0</v>
      </c>
      <c r="F305" t="str">
        <f t="shared" si="131"/>
        <v>BR</v>
      </c>
      <c r="G305" s="36" t="str">
        <f t="shared" si="132"/>
        <v/>
      </c>
      <c r="H305" s="82" t="str">
        <f t="shared" si="133"/>
        <v/>
      </c>
      <c r="I305" s="102" t="str">
        <f t="shared" si="146"/>
        <v/>
      </c>
      <c r="J305" s="113"/>
      <c r="K305" s="101" t="str">
        <f t="shared" si="134"/>
        <v/>
      </c>
      <c r="L305" s="104">
        <f t="shared" si="135"/>
        <v>0</v>
      </c>
      <c r="M305" t="str">
        <f t="shared" si="136"/>
        <v>OE</v>
      </c>
      <c r="N305" s="101" t="str">
        <f t="shared" si="137"/>
        <v/>
      </c>
      <c r="O305" s="82" t="str">
        <f t="shared" si="138"/>
        <v/>
      </c>
      <c r="P305" s="102" t="str">
        <f t="shared" si="147"/>
        <v/>
      </c>
      <c r="Q305" s="101" t="b">
        <f t="shared" si="139"/>
        <v>0</v>
      </c>
      <c r="R305" s="104">
        <f t="shared" si="140"/>
        <v>0</v>
      </c>
      <c r="S305" t="str">
        <f t="shared" si="141"/>
        <v>OE</v>
      </c>
      <c r="T305" s="101" t="str">
        <f t="shared" si="142"/>
        <v/>
      </c>
      <c r="U305" s="82" t="str">
        <f t="shared" si="143"/>
        <v/>
      </c>
      <c r="V305" s="102" t="str">
        <f t="shared" si="148"/>
        <v/>
      </c>
      <c r="W305" s="101" t="b">
        <f t="shared" si="144"/>
        <v>0</v>
      </c>
      <c r="X305" s="104">
        <f t="shared" si="145"/>
        <v>0</v>
      </c>
      <c r="Y305" s="105">
        <f t="shared" si="151"/>
        <v>0</v>
      </c>
      <c r="Z305" s="106" t="str">
        <f>IF(B305&lt;&gt;"",Y305+Z304,"")</f>
        <v/>
      </c>
      <c r="AA305" s="107" t="str">
        <f t="shared" si="149"/>
        <v/>
      </c>
      <c r="AB305" s="59" t="str">
        <f t="shared" si="150"/>
        <v/>
      </c>
      <c r="AC305" s="71"/>
      <c r="AD305" s="73"/>
      <c r="AE305" s="73"/>
      <c r="AF305" s="73"/>
      <c r="AG305" s="73"/>
      <c r="AH305" s="73"/>
      <c r="AI305" s="73"/>
      <c r="AJ305" s="73"/>
      <c r="AK305" s="73"/>
      <c r="AL305" s="73"/>
      <c r="AM305" s="73"/>
      <c r="AN305" s="74"/>
      <c r="AO305" s="70"/>
    </row>
    <row r="306" spans="1:41">
      <c r="H306" s="112"/>
      <c r="I306" s="145"/>
      <c r="J306" s="112"/>
      <c r="K306" s="112"/>
      <c r="L306" s="145"/>
      <c r="M306" s="145"/>
      <c r="N306" s="145"/>
      <c r="O306" s="145"/>
      <c r="P306" s="145"/>
      <c r="Q306" s="145"/>
      <c r="R306" s="145"/>
      <c r="S306" s="145"/>
      <c r="T306" s="145"/>
      <c r="U306" s="145"/>
      <c r="V306" s="145"/>
      <c r="W306" s="145"/>
      <c r="X306" s="145"/>
      <c r="Y306" s="145"/>
      <c r="Z306" s="117"/>
      <c r="AA306" s="112"/>
      <c r="AB306" s="70"/>
      <c r="AC306" s="71"/>
      <c r="AD306" s="73"/>
      <c r="AE306" s="73"/>
      <c r="AF306" s="73"/>
      <c r="AG306" s="73"/>
      <c r="AH306" s="73"/>
      <c r="AI306" s="73"/>
      <c r="AJ306" s="73"/>
      <c r="AK306" s="73"/>
      <c r="AL306" s="73"/>
      <c r="AM306" s="73"/>
      <c r="AN306" s="74"/>
      <c r="AO306" s="70"/>
    </row>
    <row r="307" spans="1:41">
      <c r="H307" s="112"/>
      <c r="I307" s="145"/>
      <c r="J307" s="112"/>
      <c r="K307" s="112"/>
      <c r="L307" s="145"/>
      <c r="M307" s="145"/>
      <c r="N307" s="145"/>
      <c r="O307" s="145"/>
      <c r="P307" s="145"/>
      <c r="Q307" s="145"/>
      <c r="R307" s="145"/>
      <c r="S307" s="145"/>
      <c r="T307" s="145"/>
      <c r="U307" s="145"/>
      <c r="V307" s="145"/>
      <c r="W307" s="145"/>
      <c r="X307" s="145"/>
      <c r="Y307" s="145"/>
      <c r="Z307" s="117"/>
      <c r="AA307" s="112"/>
      <c r="AB307" s="70"/>
      <c r="AC307" s="71"/>
      <c r="AD307" s="73"/>
      <c r="AE307" s="73"/>
      <c r="AF307" s="73"/>
      <c r="AG307" s="73"/>
      <c r="AH307" s="73"/>
      <c r="AI307" s="73"/>
      <c r="AJ307" s="73"/>
      <c r="AK307" s="73"/>
      <c r="AL307" s="73"/>
      <c r="AM307" s="73"/>
      <c r="AN307" s="74"/>
      <c r="AO307" s="70"/>
    </row>
    <row r="308" spans="1:41">
      <c r="H308" s="112"/>
      <c r="I308" s="145"/>
      <c r="J308" s="112"/>
      <c r="K308" s="112"/>
      <c r="L308" s="145"/>
      <c r="M308" s="145"/>
      <c r="N308" s="145"/>
      <c r="O308" s="145"/>
      <c r="P308" s="145"/>
      <c r="Q308" s="145"/>
      <c r="R308" s="145"/>
      <c r="S308" s="145"/>
      <c r="T308" s="145"/>
      <c r="U308" s="145"/>
      <c r="V308" s="145"/>
      <c r="W308" s="145"/>
      <c r="X308" s="145"/>
      <c r="Y308" s="145"/>
      <c r="Z308" s="117"/>
      <c r="AA308" s="112"/>
      <c r="AB308" s="70"/>
      <c r="AC308" s="71"/>
      <c r="AD308" s="73"/>
      <c r="AE308" s="73"/>
      <c r="AF308" s="73"/>
      <c r="AG308" s="73"/>
      <c r="AH308" s="73"/>
      <c r="AI308" s="73"/>
      <c r="AJ308" s="73"/>
      <c r="AK308" s="73"/>
      <c r="AL308" s="73"/>
      <c r="AM308" s="73"/>
      <c r="AN308" s="74"/>
      <c r="AO308" s="70"/>
    </row>
    <row r="309" spans="1:41">
      <c r="H309" s="112"/>
      <c r="I309" s="145"/>
      <c r="J309" s="112"/>
      <c r="K309" s="112"/>
      <c r="L309" s="145"/>
      <c r="M309" s="145"/>
      <c r="N309" s="145"/>
      <c r="O309" s="145"/>
      <c r="P309" s="145"/>
      <c r="Q309" s="145"/>
      <c r="R309" s="145"/>
      <c r="S309" s="145"/>
      <c r="T309" s="145"/>
      <c r="U309" s="145"/>
      <c r="V309" s="145"/>
      <c r="W309" s="145"/>
      <c r="X309" s="145"/>
      <c r="Y309" s="145"/>
      <c r="Z309" s="117"/>
      <c r="AA309" s="112"/>
      <c r="AB309" s="70"/>
      <c r="AC309" s="71"/>
      <c r="AD309" s="73"/>
      <c r="AE309" s="73"/>
      <c r="AF309" s="73"/>
      <c r="AG309" s="73"/>
      <c r="AH309" s="73"/>
      <c r="AI309" s="73"/>
      <c r="AJ309" s="73"/>
      <c r="AK309" s="73"/>
      <c r="AL309" s="73"/>
      <c r="AM309" s="73"/>
      <c r="AN309" s="74"/>
      <c r="AO309" s="70"/>
    </row>
    <row r="310" spans="1:41">
      <c r="H310" s="112"/>
      <c r="I310" s="145"/>
      <c r="J310" s="112"/>
      <c r="K310" s="112"/>
      <c r="L310" s="145"/>
      <c r="M310" s="145"/>
      <c r="N310" s="145"/>
      <c r="O310" s="145"/>
      <c r="P310" s="145"/>
      <c r="Q310" s="145"/>
      <c r="R310" s="145"/>
      <c r="S310" s="145"/>
      <c r="T310" s="145"/>
      <c r="U310" s="145"/>
      <c r="V310" s="145"/>
      <c r="W310" s="145"/>
      <c r="X310" s="145"/>
      <c r="Y310" s="145"/>
      <c r="Z310" s="117"/>
      <c r="AA310" s="112"/>
      <c r="AB310" s="70"/>
      <c r="AC310" s="71"/>
      <c r="AD310" s="73"/>
      <c r="AE310" s="73"/>
      <c r="AF310" s="73"/>
      <c r="AG310" s="73"/>
      <c r="AH310" s="73"/>
      <c r="AI310" s="73"/>
      <c r="AJ310" s="73"/>
      <c r="AK310" s="73"/>
      <c r="AL310" s="73"/>
      <c r="AM310" s="73"/>
      <c r="AN310" s="74"/>
      <c r="AO310" s="70"/>
    </row>
    <row r="311" spans="1:41">
      <c r="H311" s="112"/>
      <c r="I311" s="145"/>
      <c r="J311" s="112"/>
      <c r="K311" s="112"/>
      <c r="L311" s="145"/>
      <c r="M311" s="145"/>
      <c r="N311" s="145"/>
      <c r="O311" s="145"/>
      <c r="P311" s="145"/>
      <c r="Q311" s="145"/>
      <c r="R311" s="145"/>
      <c r="S311" s="145"/>
      <c r="T311" s="145"/>
      <c r="U311" s="145"/>
      <c r="V311" s="145"/>
      <c r="W311" s="145"/>
      <c r="X311" s="145"/>
      <c r="Y311" s="145"/>
      <c r="Z311" s="117"/>
      <c r="AA311" s="112"/>
      <c r="AB311" s="70"/>
      <c r="AC311" s="71"/>
      <c r="AD311" s="73"/>
      <c r="AE311" s="73"/>
      <c r="AF311" s="73"/>
      <c r="AG311" s="73"/>
      <c r="AH311" s="73"/>
      <c r="AI311" s="73"/>
      <c r="AJ311" s="73"/>
      <c r="AK311" s="73"/>
      <c r="AL311" s="73"/>
      <c r="AM311" s="73"/>
      <c r="AN311" s="74"/>
      <c r="AO311" s="70"/>
    </row>
    <row r="312" spans="1:41">
      <c r="H312" s="112"/>
      <c r="I312" s="145"/>
      <c r="J312" s="112"/>
      <c r="K312" s="112"/>
      <c r="L312" s="145"/>
      <c r="M312" s="145"/>
      <c r="N312" s="145"/>
      <c r="O312" s="145"/>
      <c r="P312" s="145"/>
      <c r="Q312" s="145"/>
      <c r="R312" s="145"/>
      <c r="S312" s="145"/>
      <c r="T312" s="145"/>
      <c r="U312" s="145"/>
      <c r="V312" s="145"/>
      <c r="W312" s="145"/>
      <c r="X312" s="145"/>
      <c r="Y312" s="145"/>
      <c r="Z312" s="117"/>
      <c r="AA312" s="112"/>
      <c r="AB312" s="70"/>
      <c r="AC312" s="71"/>
      <c r="AD312" s="73"/>
      <c r="AE312" s="73"/>
      <c r="AF312" s="73"/>
      <c r="AG312" s="73"/>
      <c r="AH312" s="73"/>
      <c r="AI312" s="73"/>
      <c r="AJ312" s="73"/>
      <c r="AK312" s="73"/>
      <c r="AL312" s="73"/>
      <c r="AM312" s="73"/>
      <c r="AN312" s="74"/>
      <c r="AO312" s="70"/>
    </row>
    <row r="313" spans="1:41">
      <c r="H313" s="112"/>
      <c r="I313" s="145"/>
      <c r="J313" s="112"/>
      <c r="K313" s="112"/>
      <c r="L313" s="145"/>
      <c r="M313" s="145"/>
      <c r="N313" s="145"/>
      <c r="O313" s="145"/>
      <c r="P313" s="145"/>
      <c r="Q313" s="145"/>
      <c r="R313" s="145"/>
      <c r="S313" s="145"/>
      <c r="T313" s="145"/>
      <c r="U313" s="145"/>
      <c r="V313" s="145"/>
      <c r="W313" s="145"/>
      <c r="X313" s="145"/>
      <c r="Y313" s="145"/>
      <c r="Z313" s="117"/>
      <c r="AA313" s="112"/>
      <c r="AB313" s="70"/>
      <c r="AC313" s="71"/>
      <c r="AD313" s="73"/>
      <c r="AE313" s="73"/>
      <c r="AF313" s="73"/>
      <c r="AG313" s="73"/>
      <c r="AH313" s="73"/>
      <c r="AI313" s="73"/>
      <c r="AJ313" s="73"/>
      <c r="AK313" s="73"/>
      <c r="AL313" s="73"/>
      <c r="AM313" s="73"/>
      <c r="AN313" s="74"/>
      <c r="AO313" s="70"/>
    </row>
    <row r="314" spans="1:41">
      <c r="H314" s="112"/>
      <c r="I314" s="145"/>
      <c r="J314" s="112"/>
      <c r="K314" s="112"/>
      <c r="L314" s="145"/>
      <c r="M314" s="145"/>
      <c r="N314" s="145"/>
      <c r="O314" s="145"/>
      <c r="P314" s="145"/>
      <c r="Q314" s="145"/>
      <c r="R314" s="145"/>
      <c r="S314" s="145"/>
      <c r="T314" s="145"/>
      <c r="U314" s="145"/>
      <c r="V314" s="145"/>
      <c r="W314" s="145"/>
      <c r="X314" s="145"/>
      <c r="Y314" s="145"/>
      <c r="Z314" s="117"/>
      <c r="AA314" s="112"/>
      <c r="AB314" s="70"/>
      <c r="AC314" s="71"/>
      <c r="AD314" s="73"/>
      <c r="AE314" s="73"/>
      <c r="AF314" s="73"/>
      <c r="AG314" s="73"/>
      <c r="AH314" s="73"/>
      <c r="AI314" s="73"/>
      <c r="AJ314" s="73"/>
      <c r="AK314" s="73"/>
      <c r="AL314" s="73"/>
      <c r="AM314" s="73"/>
      <c r="AN314" s="74"/>
      <c r="AO314" s="70"/>
    </row>
    <row r="315" spans="1:41">
      <c r="H315" s="112"/>
      <c r="I315" s="145"/>
      <c r="J315" s="112"/>
      <c r="K315" s="112"/>
      <c r="L315" s="145"/>
      <c r="M315" s="145"/>
      <c r="N315" s="145"/>
      <c r="O315" s="145"/>
      <c r="P315" s="145"/>
      <c r="Q315" s="145"/>
      <c r="R315" s="145"/>
      <c r="S315" s="145"/>
      <c r="T315" s="145"/>
      <c r="U315" s="145"/>
      <c r="V315" s="145"/>
      <c r="W315" s="145"/>
      <c r="X315" s="145"/>
      <c r="Y315" s="145"/>
      <c r="Z315" s="117"/>
      <c r="AA315" s="112"/>
      <c r="AB315" s="70"/>
      <c r="AC315" s="71"/>
      <c r="AD315" s="73"/>
      <c r="AE315" s="73"/>
      <c r="AF315" s="73"/>
      <c r="AG315" s="73"/>
      <c r="AH315" s="73"/>
      <c r="AI315" s="73"/>
      <c r="AJ315" s="73"/>
      <c r="AK315" s="73"/>
      <c r="AL315" s="73"/>
      <c r="AM315" s="73"/>
      <c r="AN315" s="74"/>
      <c r="AO315" s="70"/>
    </row>
    <row r="316" spans="1:41">
      <c r="H316" s="112"/>
      <c r="I316" s="145"/>
      <c r="J316" s="112"/>
      <c r="K316" s="112"/>
      <c r="L316" s="145"/>
      <c r="M316" s="145"/>
      <c r="N316" s="145"/>
      <c r="O316" s="145"/>
      <c r="P316" s="145"/>
      <c r="Q316" s="145"/>
      <c r="R316" s="145"/>
      <c r="S316" s="145"/>
      <c r="T316" s="145"/>
      <c r="U316" s="145"/>
      <c r="V316" s="145"/>
      <c r="W316" s="145"/>
      <c r="X316" s="145"/>
      <c r="Y316" s="145"/>
      <c r="Z316" s="117"/>
      <c r="AA316" s="112"/>
      <c r="AB316" s="70"/>
      <c r="AC316" s="71"/>
      <c r="AD316" s="73"/>
      <c r="AE316" s="73"/>
      <c r="AF316" s="73"/>
      <c r="AG316" s="73"/>
      <c r="AH316" s="73"/>
      <c r="AI316" s="73"/>
      <c r="AJ316" s="73"/>
      <c r="AK316" s="73"/>
      <c r="AL316" s="73"/>
      <c r="AM316" s="73"/>
      <c r="AN316" s="74"/>
      <c r="AO316" s="70"/>
    </row>
    <row r="317" spans="1:41" ht="15">
      <c r="H317" s="112"/>
      <c r="I317" s="145"/>
      <c r="J317" s="112"/>
      <c r="K317" s="112"/>
      <c r="L317" s="145"/>
      <c r="M317" s="145"/>
      <c r="N317" s="145"/>
      <c r="O317" s="145"/>
      <c r="P317" s="145"/>
      <c r="Q317" s="145"/>
      <c r="R317" s="145"/>
      <c r="S317" s="145"/>
      <c r="T317" s="145"/>
      <c r="U317" s="145"/>
      <c r="V317" s="145"/>
      <c r="W317" s="145"/>
      <c r="X317" s="145"/>
      <c r="Y317" s="145"/>
      <c r="Z317" s="117"/>
      <c r="AA317" s="112"/>
      <c r="AB317" s="70"/>
      <c r="AC317" s="76"/>
      <c r="AD317" s="73"/>
      <c r="AE317" s="73"/>
      <c r="AF317" s="73"/>
      <c r="AG317" s="73"/>
      <c r="AH317" s="73"/>
      <c r="AI317" s="73"/>
      <c r="AJ317" s="73"/>
      <c r="AK317" s="73"/>
      <c r="AL317" s="73"/>
      <c r="AM317" s="73"/>
      <c r="AN317" s="77"/>
      <c r="AO317" s="70"/>
    </row>
    <row r="318" spans="1:41" ht="15">
      <c r="H318" s="112"/>
      <c r="I318" s="145"/>
      <c r="J318" s="112"/>
      <c r="K318" s="112"/>
      <c r="L318" s="145"/>
      <c r="M318" s="145"/>
      <c r="N318" s="145"/>
      <c r="O318" s="145"/>
      <c r="P318" s="145"/>
      <c r="Q318" s="145"/>
      <c r="R318" s="145"/>
      <c r="S318" s="145"/>
      <c r="T318" s="145"/>
      <c r="U318" s="145"/>
      <c r="V318" s="145"/>
      <c r="W318" s="145"/>
      <c r="X318" s="145"/>
      <c r="Y318" s="145"/>
      <c r="Z318" s="117"/>
      <c r="AA318" s="112"/>
      <c r="AB318" s="70"/>
      <c r="AC318" s="78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8"/>
      <c r="AO318" s="70"/>
    </row>
    <row r="319" spans="1:41">
      <c r="H319" s="112"/>
      <c r="I319" s="145"/>
      <c r="J319" s="112"/>
      <c r="K319" s="112"/>
      <c r="L319" s="145"/>
      <c r="M319" s="145"/>
      <c r="N319" s="145"/>
      <c r="O319" s="145"/>
      <c r="P319" s="145"/>
      <c r="Q319" s="145"/>
      <c r="R319" s="145"/>
      <c r="S319" s="145"/>
      <c r="T319" s="145"/>
      <c r="U319" s="145"/>
      <c r="V319" s="145"/>
      <c r="W319" s="145"/>
      <c r="X319" s="145"/>
      <c r="Y319" s="145"/>
      <c r="Z319" s="117"/>
      <c r="AA319" s="112"/>
      <c r="AB319" s="70"/>
      <c r="AC319" s="70"/>
      <c r="AD319" s="70"/>
      <c r="AE319" s="70"/>
      <c r="AF319" s="70"/>
      <c r="AG319" s="70"/>
      <c r="AH319" s="70"/>
      <c r="AI319" s="70"/>
      <c r="AJ319" s="70"/>
      <c r="AK319" s="70"/>
      <c r="AL319" s="70"/>
      <c r="AM319" s="70"/>
      <c r="AN319" s="70"/>
      <c r="AO319" s="70"/>
    </row>
    <row r="320" spans="1:41">
      <c r="H320" s="112"/>
      <c r="I320" s="145"/>
      <c r="J320" s="112"/>
      <c r="K320" s="112"/>
      <c r="L320" s="145"/>
      <c r="M320" s="145"/>
      <c r="N320" s="145"/>
      <c r="O320" s="145"/>
      <c r="P320" s="145"/>
      <c r="Q320" s="145"/>
      <c r="R320" s="145"/>
      <c r="S320" s="145"/>
      <c r="T320" s="145"/>
      <c r="U320" s="145"/>
      <c r="V320" s="145"/>
      <c r="W320" s="145"/>
      <c r="X320" s="145"/>
      <c r="Y320" s="145"/>
      <c r="Z320" s="117"/>
      <c r="AA320" s="112"/>
      <c r="AB320" s="70"/>
      <c r="AC320" s="79"/>
      <c r="AD320" s="79"/>
      <c r="AE320" s="79"/>
      <c r="AF320" s="79"/>
      <c r="AG320" s="79"/>
      <c r="AH320" s="70"/>
      <c r="AI320" s="79"/>
      <c r="AJ320" s="79"/>
      <c r="AK320" s="79"/>
      <c r="AL320" s="79"/>
      <c r="AM320" s="79"/>
      <c r="AN320" s="79"/>
      <c r="AO320" s="70"/>
    </row>
    <row r="321" spans="8:41">
      <c r="H321" s="112"/>
      <c r="I321" s="145"/>
      <c r="J321" s="112"/>
      <c r="K321" s="112"/>
      <c r="L321" s="145"/>
      <c r="M321" s="145"/>
      <c r="N321" s="145"/>
      <c r="O321" s="145"/>
      <c r="P321" s="145"/>
      <c r="Q321" s="145"/>
      <c r="R321" s="145"/>
      <c r="S321" s="145"/>
      <c r="T321" s="145"/>
      <c r="U321" s="145"/>
      <c r="V321" s="145"/>
      <c r="W321" s="145"/>
      <c r="X321" s="145"/>
      <c r="Y321" s="145"/>
      <c r="Z321" s="117"/>
      <c r="AA321" s="112"/>
      <c r="AB321" s="70"/>
      <c r="AC321" s="79"/>
      <c r="AD321" s="70"/>
      <c r="AE321" s="70"/>
      <c r="AF321" s="70"/>
      <c r="AG321" s="70"/>
      <c r="AH321" s="70"/>
      <c r="AI321" s="70"/>
      <c r="AJ321" s="70"/>
      <c r="AK321" s="70"/>
      <c r="AL321" s="70"/>
      <c r="AM321" s="70"/>
      <c r="AN321" s="70"/>
      <c r="AO321" s="70"/>
    </row>
    <row r="322" spans="8:41">
      <c r="H322" s="112"/>
      <c r="I322" s="145"/>
      <c r="J322" s="112"/>
      <c r="K322" s="112"/>
      <c r="L322" s="145"/>
      <c r="M322" s="145"/>
      <c r="N322" s="145"/>
      <c r="O322" s="145"/>
      <c r="P322" s="145"/>
      <c r="Q322" s="145"/>
      <c r="R322" s="145"/>
      <c r="S322" s="145"/>
      <c r="T322" s="145"/>
      <c r="U322" s="145"/>
      <c r="V322" s="145"/>
      <c r="W322" s="145"/>
      <c r="X322" s="145"/>
      <c r="Y322" s="145"/>
      <c r="Z322" s="117"/>
      <c r="AA322" s="112"/>
      <c r="AB322" s="79"/>
      <c r="AC322" s="71"/>
      <c r="AD322" s="72"/>
      <c r="AE322" s="72"/>
      <c r="AF322" s="72"/>
      <c r="AG322" s="73"/>
      <c r="AH322" s="73"/>
      <c r="AI322" s="73"/>
      <c r="AJ322" s="73"/>
      <c r="AK322" s="73"/>
      <c r="AL322" s="73"/>
      <c r="AM322" s="73"/>
      <c r="AN322" s="74"/>
      <c r="AO322" s="70"/>
    </row>
    <row r="323" spans="8:41">
      <c r="H323" s="112"/>
      <c r="I323" s="145"/>
      <c r="J323" s="112"/>
      <c r="K323" s="112"/>
      <c r="L323" s="145"/>
      <c r="M323" s="145"/>
      <c r="N323" s="145"/>
      <c r="O323" s="145"/>
      <c r="P323" s="145"/>
      <c r="Q323" s="145"/>
      <c r="R323" s="145"/>
      <c r="S323" s="145"/>
      <c r="T323" s="145"/>
      <c r="U323" s="145"/>
      <c r="V323" s="145"/>
      <c r="W323" s="145"/>
      <c r="X323" s="145"/>
      <c r="Y323" s="145"/>
      <c r="Z323" s="117"/>
      <c r="AA323" s="112"/>
      <c r="AB323" s="79"/>
      <c r="AC323" s="71"/>
      <c r="AD323" s="72"/>
      <c r="AE323" s="72"/>
      <c r="AF323" s="72"/>
      <c r="AG323" s="73"/>
      <c r="AH323" s="73"/>
      <c r="AI323" s="73"/>
      <c r="AJ323" s="73"/>
      <c r="AK323" s="73"/>
      <c r="AL323" s="73"/>
      <c r="AM323" s="73"/>
      <c r="AN323" s="74"/>
      <c r="AO323" s="70"/>
    </row>
    <row r="324" spans="8:41">
      <c r="H324" s="112"/>
      <c r="I324" s="145"/>
      <c r="J324" s="112"/>
      <c r="K324" s="112"/>
      <c r="L324" s="145"/>
      <c r="M324" s="145"/>
      <c r="N324" s="145"/>
      <c r="O324" s="145"/>
      <c r="P324" s="145"/>
      <c r="Q324" s="145"/>
      <c r="R324" s="145"/>
      <c r="S324" s="145"/>
      <c r="T324" s="145"/>
      <c r="U324" s="145"/>
      <c r="V324" s="145"/>
      <c r="W324" s="145"/>
      <c r="X324" s="145"/>
      <c r="Y324" s="145"/>
      <c r="Z324" s="117"/>
      <c r="AA324" s="112"/>
      <c r="AB324" s="79"/>
      <c r="AC324" s="71"/>
      <c r="AD324" s="72"/>
      <c r="AE324" s="72"/>
      <c r="AF324" s="72"/>
      <c r="AG324" s="73"/>
      <c r="AH324" s="73"/>
      <c r="AI324" s="73"/>
      <c r="AJ324" s="73"/>
      <c r="AK324" s="73"/>
      <c r="AL324" s="73"/>
      <c r="AM324" s="73"/>
      <c r="AN324" s="74"/>
      <c r="AO324" s="70"/>
    </row>
    <row r="325" spans="8:41">
      <c r="H325" s="112"/>
      <c r="I325" s="145"/>
      <c r="J325" s="112"/>
      <c r="K325" s="112"/>
      <c r="L325" s="145"/>
      <c r="M325" s="145"/>
      <c r="N325" s="145"/>
      <c r="O325" s="145"/>
      <c r="P325" s="145"/>
      <c r="Q325" s="145"/>
      <c r="R325" s="145"/>
      <c r="S325" s="145"/>
      <c r="T325" s="145"/>
      <c r="U325" s="145"/>
      <c r="V325" s="145"/>
      <c r="W325" s="145"/>
      <c r="X325" s="145"/>
      <c r="Y325" s="145"/>
      <c r="Z325" s="117"/>
      <c r="AA325" s="112"/>
      <c r="AB325" s="79"/>
      <c r="AC325" s="71"/>
      <c r="AD325" s="72"/>
      <c r="AE325" s="72"/>
      <c r="AF325" s="72"/>
      <c r="AG325" s="73"/>
      <c r="AH325" s="73"/>
      <c r="AI325" s="73"/>
      <c r="AJ325" s="73"/>
      <c r="AK325" s="73"/>
      <c r="AL325" s="73"/>
      <c r="AM325" s="73"/>
      <c r="AN325" s="74"/>
      <c r="AO325" s="70"/>
    </row>
    <row r="326" spans="8:41">
      <c r="H326" s="112"/>
      <c r="I326" s="145"/>
      <c r="J326" s="112"/>
      <c r="K326" s="112"/>
      <c r="L326" s="145"/>
      <c r="M326" s="145"/>
      <c r="N326" s="145"/>
      <c r="O326" s="145"/>
      <c r="P326" s="145"/>
      <c r="Q326" s="145"/>
      <c r="R326" s="145"/>
      <c r="S326" s="145"/>
      <c r="T326" s="145"/>
      <c r="U326" s="145"/>
      <c r="V326" s="145"/>
      <c r="W326" s="145"/>
      <c r="X326" s="145"/>
      <c r="Y326" s="145"/>
      <c r="Z326" s="117"/>
      <c r="AA326" s="112"/>
      <c r="AB326" s="79"/>
      <c r="AC326" s="71"/>
      <c r="AD326" s="72"/>
      <c r="AE326" s="72"/>
      <c r="AF326" s="72"/>
      <c r="AG326" s="73"/>
      <c r="AH326" s="73"/>
      <c r="AI326" s="73"/>
      <c r="AJ326" s="73"/>
      <c r="AK326" s="73"/>
      <c r="AL326" s="73"/>
      <c r="AM326" s="73"/>
      <c r="AN326" s="74"/>
      <c r="AO326" s="70"/>
    </row>
    <row r="327" spans="8:41">
      <c r="H327" s="112"/>
      <c r="I327" s="145"/>
      <c r="J327" s="112"/>
      <c r="K327" s="112"/>
      <c r="L327" s="145"/>
      <c r="M327" s="145"/>
      <c r="N327" s="145"/>
      <c r="O327" s="145"/>
      <c r="P327" s="145"/>
      <c r="Q327" s="145"/>
      <c r="R327" s="145"/>
      <c r="S327" s="145"/>
      <c r="T327" s="145"/>
      <c r="U327" s="145"/>
      <c r="V327" s="145"/>
      <c r="W327" s="145"/>
      <c r="X327" s="145"/>
      <c r="Y327" s="145"/>
      <c r="Z327" s="117"/>
      <c r="AA327" s="112"/>
      <c r="AB327" s="79"/>
      <c r="AC327" s="71"/>
      <c r="AD327" s="72"/>
      <c r="AE327" s="72"/>
      <c r="AF327" s="72"/>
      <c r="AG327" s="73"/>
      <c r="AH327" s="73"/>
      <c r="AI327" s="73"/>
      <c r="AJ327" s="73"/>
      <c r="AK327" s="73"/>
      <c r="AL327" s="73"/>
      <c r="AM327" s="73"/>
      <c r="AN327" s="74"/>
      <c r="AO327" s="70"/>
    </row>
    <row r="328" spans="8:41">
      <c r="H328" s="112"/>
      <c r="I328" s="145"/>
      <c r="J328" s="112"/>
      <c r="K328" s="112"/>
      <c r="L328" s="145"/>
      <c r="M328" s="145"/>
      <c r="N328" s="145"/>
      <c r="O328" s="145"/>
      <c r="P328" s="145"/>
      <c r="Q328" s="145"/>
      <c r="R328" s="145"/>
      <c r="S328" s="145"/>
      <c r="T328" s="145"/>
      <c r="U328" s="145"/>
      <c r="V328" s="145"/>
      <c r="W328" s="145"/>
      <c r="X328" s="145"/>
      <c r="Y328" s="145"/>
      <c r="Z328" s="117"/>
      <c r="AA328" s="112"/>
      <c r="AB328" s="79"/>
      <c r="AC328" s="71"/>
      <c r="AD328" s="72"/>
      <c r="AE328" s="72"/>
      <c r="AF328" s="72"/>
      <c r="AG328" s="73"/>
      <c r="AH328" s="73"/>
      <c r="AI328" s="73"/>
      <c r="AJ328" s="73"/>
      <c r="AK328" s="73"/>
      <c r="AL328" s="73"/>
      <c r="AM328" s="73"/>
      <c r="AN328" s="74"/>
      <c r="AO328" s="70"/>
    </row>
    <row r="329" spans="8:41">
      <c r="H329" s="112"/>
      <c r="I329" s="145"/>
      <c r="J329" s="112"/>
      <c r="K329" s="112"/>
      <c r="L329" s="145"/>
      <c r="M329" s="145"/>
      <c r="N329" s="145"/>
      <c r="O329" s="145"/>
      <c r="P329" s="145"/>
      <c r="Q329" s="145"/>
      <c r="R329" s="145"/>
      <c r="S329" s="145"/>
      <c r="T329" s="145"/>
      <c r="U329" s="145"/>
      <c r="V329" s="145"/>
      <c r="W329" s="145"/>
      <c r="X329" s="145"/>
      <c r="Y329" s="145"/>
      <c r="Z329" s="117"/>
      <c r="AA329" s="112"/>
      <c r="AB329" s="79"/>
      <c r="AC329" s="71"/>
      <c r="AD329" s="75"/>
      <c r="AE329" s="72"/>
      <c r="AF329" s="72"/>
      <c r="AG329" s="73"/>
      <c r="AH329" s="73"/>
      <c r="AI329" s="73"/>
      <c r="AJ329" s="73"/>
      <c r="AK329" s="73"/>
      <c r="AL329" s="73"/>
      <c r="AM329" s="73"/>
      <c r="AN329" s="74"/>
      <c r="AO329" s="70"/>
    </row>
    <row r="330" spans="8:41">
      <c r="H330" s="112"/>
      <c r="I330" s="145"/>
      <c r="J330" s="112"/>
      <c r="K330" s="112"/>
      <c r="L330" s="145"/>
      <c r="M330" s="145"/>
      <c r="N330" s="145"/>
      <c r="O330" s="145"/>
      <c r="P330" s="145"/>
      <c r="Q330" s="145"/>
      <c r="R330" s="145"/>
      <c r="S330" s="145"/>
      <c r="T330" s="145"/>
      <c r="U330" s="145"/>
      <c r="V330" s="145"/>
      <c r="W330" s="145"/>
      <c r="X330" s="145"/>
      <c r="Y330" s="145"/>
      <c r="Z330" s="117"/>
      <c r="AA330" s="112"/>
      <c r="AB330" s="79"/>
      <c r="AC330" s="71"/>
      <c r="AD330" s="72"/>
      <c r="AE330" s="72"/>
      <c r="AF330" s="72"/>
      <c r="AG330" s="73"/>
      <c r="AH330" s="73"/>
      <c r="AI330" s="73"/>
      <c r="AJ330" s="73"/>
      <c r="AK330" s="73"/>
      <c r="AL330" s="73"/>
      <c r="AM330" s="73"/>
      <c r="AN330" s="74"/>
      <c r="AO330" s="70"/>
    </row>
    <row r="331" spans="8:41">
      <c r="H331" s="112"/>
      <c r="I331" s="145"/>
      <c r="J331" s="112"/>
      <c r="K331" s="112"/>
      <c r="L331" s="145"/>
      <c r="M331" s="145"/>
      <c r="N331" s="145"/>
      <c r="O331" s="145"/>
      <c r="P331" s="145"/>
      <c r="Q331" s="145"/>
      <c r="R331" s="145"/>
      <c r="S331" s="145"/>
      <c r="T331" s="145"/>
      <c r="U331" s="145"/>
      <c r="V331" s="145"/>
      <c r="W331" s="145"/>
      <c r="X331" s="145"/>
      <c r="Y331" s="145"/>
      <c r="Z331" s="117"/>
      <c r="AA331" s="112"/>
      <c r="AB331" s="79"/>
      <c r="AC331" s="71"/>
      <c r="AD331" s="72"/>
      <c r="AE331" s="72"/>
      <c r="AF331" s="72"/>
      <c r="AG331" s="73"/>
      <c r="AH331" s="73"/>
      <c r="AI331" s="73"/>
      <c r="AJ331" s="73"/>
      <c r="AK331" s="73"/>
      <c r="AL331" s="73"/>
      <c r="AM331" s="73"/>
      <c r="AN331" s="74"/>
      <c r="AO331" s="70"/>
    </row>
    <row r="332" spans="8:41">
      <c r="H332" s="112"/>
      <c r="I332" s="145"/>
      <c r="J332" s="112"/>
      <c r="K332" s="112"/>
      <c r="L332" s="145"/>
      <c r="M332" s="145"/>
      <c r="N332" s="145"/>
      <c r="O332" s="145"/>
      <c r="P332" s="145"/>
      <c r="Q332" s="145"/>
      <c r="R332" s="145"/>
      <c r="S332" s="145"/>
      <c r="T332" s="145"/>
      <c r="U332" s="145"/>
      <c r="V332" s="145"/>
      <c r="W332" s="145"/>
      <c r="X332" s="145"/>
      <c r="Y332" s="145"/>
      <c r="Z332" s="117"/>
      <c r="AA332" s="112"/>
      <c r="AB332" s="79"/>
      <c r="AC332" s="71"/>
      <c r="AD332" s="72"/>
      <c r="AE332" s="72"/>
      <c r="AF332" s="72"/>
      <c r="AG332" s="73"/>
      <c r="AH332" s="73"/>
      <c r="AI332" s="73"/>
      <c r="AJ332" s="73"/>
      <c r="AK332" s="73"/>
      <c r="AL332" s="73"/>
      <c r="AM332" s="73"/>
      <c r="AN332" s="74"/>
      <c r="AO332" s="70"/>
    </row>
    <row r="333" spans="8:41">
      <c r="H333" s="112"/>
      <c r="I333" s="145"/>
      <c r="J333" s="112"/>
      <c r="K333" s="112"/>
      <c r="L333" s="145"/>
      <c r="M333" s="145"/>
      <c r="N333" s="145"/>
      <c r="O333" s="145"/>
      <c r="P333" s="145"/>
      <c r="Q333" s="145"/>
      <c r="R333" s="145"/>
      <c r="S333" s="145"/>
      <c r="T333" s="145"/>
      <c r="U333" s="145"/>
      <c r="V333" s="145"/>
      <c r="W333" s="145"/>
      <c r="X333" s="145"/>
      <c r="Y333" s="145"/>
      <c r="Z333" s="117"/>
      <c r="AA333" s="112"/>
      <c r="AB333" s="79"/>
      <c r="AC333" s="71"/>
      <c r="AD333" s="72"/>
      <c r="AE333" s="72"/>
      <c r="AF333" s="72"/>
      <c r="AG333" s="73"/>
      <c r="AH333" s="73"/>
      <c r="AI333" s="73"/>
      <c r="AJ333" s="73"/>
      <c r="AK333" s="73"/>
      <c r="AL333" s="73"/>
      <c r="AM333" s="73"/>
      <c r="AN333" s="74"/>
      <c r="AO333" s="70"/>
    </row>
    <row r="334" spans="8:41">
      <c r="H334" s="112"/>
      <c r="I334" s="145"/>
      <c r="J334" s="112"/>
      <c r="K334" s="112"/>
      <c r="L334" s="145"/>
      <c r="M334" s="145"/>
      <c r="N334" s="145"/>
      <c r="O334" s="145"/>
      <c r="P334" s="145"/>
      <c r="Q334" s="145"/>
      <c r="R334" s="145"/>
      <c r="S334" s="145"/>
      <c r="T334" s="145"/>
      <c r="U334" s="145"/>
      <c r="V334" s="145"/>
      <c r="W334" s="145"/>
      <c r="X334" s="145"/>
      <c r="Y334" s="145"/>
      <c r="Z334" s="117"/>
      <c r="AA334" s="112"/>
      <c r="AB334" s="79"/>
      <c r="AC334" s="71"/>
      <c r="AD334" s="72"/>
      <c r="AE334" s="72"/>
      <c r="AF334" s="72"/>
      <c r="AG334" s="73"/>
      <c r="AH334" s="73"/>
      <c r="AI334" s="73"/>
      <c r="AJ334" s="73"/>
      <c r="AK334" s="73"/>
      <c r="AL334" s="73"/>
      <c r="AM334" s="73"/>
      <c r="AN334" s="74"/>
      <c r="AO334" s="70"/>
    </row>
    <row r="335" spans="8:41">
      <c r="H335" s="112"/>
      <c r="I335" s="145"/>
      <c r="J335" s="112"/>
      <c r="K335" s="112"/>
      <c r="L335" s="145"/>
      <c r="M335" s="145"/>
      <c r="N335" s="145"/>
      <c r="O335" s="145"/>
      <c r="P335" s="145"/>
      <c r="Q335" s="145"/>
      <c r="R335" s="145"/>
      <c r="S335" s="145"/>
      <c r="T335" s="145"/>
      <c r="U335" s="145"/>
      <c r="V335" s="145"/>
      <c r="W335" s="145"/>
      <c r="X335" s="145"/>
      <c r="Y335" s="145"/>
      <c r="Z335" s="117"/>
      <c r="AA335" s="112"/>
      <c r="AB335" s="79"/>
      <c r="AC335" s="71"/>
      <c r="AD335" s="72"/>
      <c r="AE335" s="72"/>
      <c r="AF335" s="72"/>
      <c r="AG335" s="73"/>
      <c r="AH335" s="73"/>
      <c r="AI335" s="73"/>
      <c r="AJ335" s="73"/>
      <c r="AK335" s="73"/>
      <c r="AL335" s="73"/>
      <c r="AM335" s="73"/>
      <c r="AN335" s="74"/>
      <c r="AO335" s="70"/>
    </row>
    <row r="336" spans="8:41">
      <c r="H336" s="112"/>
      <c r="I336" s="145"/>
      <c r="J336" s="112"/>
      <c r="K336" s="112"/>
      <c r="L336" s="145"/>
      <c r="M336" s="145"/>
      <c r="N336" s="145"/>
      <c r="O336" s="145"/>
      <c r="P336" s="145"/>
      <c r="Q336" s="145"/>
      <c r="R336" s="145"/>
      <c r="S336" s="145"/>
      <c r="T336" s="145"/>
      <c r="U336" s="145"/>
      <c r="V336" s="145"/>
      <c r="W336" s="145"/>
      <c r="X336" s="145"/>
      <c r="Y336" s="145"/>
      <c r="Z336" s="117"/>
      <c r="AA336" s="112"/>
      <c r="AB336" s="79"/>
      <c r="AC336" s="71"/>
      <c r="AD336" s="72"/>
      <c r="AE336" s="72"/>
      <c r="AF336" s="72"/>
      <c r="AG336" s="73"/>
      <c r="AH336" s="73"/>
      <c r="AI336" s="73"/>
      <c r="AJ336" s="73"/>
      <c r="AK336" s="73"/>
      <c r="AL336" s="73"/>
      <c r="AM336" s="73"/>
      <c r="AN336" s="74"/>
      <c r="AO336" s="70"/>
    </row>
    <row r="337" spans="8:41">
      <c r="H337" s="112"/>
      <c r="I337" s="145"/>
      <c r="J337" s="112"/>
      <c r="K337" s="112"/>
      <c r="L337" s="145"/>
      <c r="M337" s="145"/>
      <c r="N337" s="145"/>
      <c r="O337" s="145"/>
      <c r="P337" s="145"/>
      <c r="Q337" s="145"/>
      <c r="R337" s="145"/>
      <c r="S337" s="145"/>
      <c r="T337" s="145"/>
      <c r="U337" s="145"/>
      <c r="V337" s="145"/>
      <c r="W337" s="145"/>
      <c r="X337" s="145"/>
      <c r="Y337" s="145"/>
      <c r="Z337" s="117"/>
      <c r="AA337" s="112"/>
      <c r="AB337" s="79"/>
      <c r="AC337" s="71"/>
      <c r="AD337" s="72"/>
      <c r="AE337" s="72"/>
      <c r="AF337" s="72"/>
      <c r="AG337" s="73"/>
      <c r="AH337" s="73"/>
      <c r="AI337" s="73"/>
      <c r="AJ337" s="73"/>
      <c r="AK337" s="73"/>
      <c r="AL337" s="73"/>
      <c r="AM337" s="73"/>
      <c r="AN337" s="74"/>
      <c r="AO337" s="70"/>
    </row>
    <row r="338" spans="8:41">
      <c r="H338" s="112"/>
      <c r="I338" s="145"/>
      <c r="J338" s="112"/>
      <c r="K338" s="112"/>
      <c r="L338" s="145"/>
      <c r="M338" s="145"/>
      <c r="N338" s="145"/>
      <c r="O338" s="145"/>
      <c r="P338" s="145"/>
      <c r="Q338" s="145"/>
      <c r="R338" s="145"/>
      <c r="S338" s="145"/>
      <c r="T338" s="145"/>
      <c r="U338" s="145"/>
      <c r="V338" s="145"/>
      <c r="W338" s="145"/>
      <c r="X338" s="145"/>
      <c r="Y338" s="145"/>
      <c r="Z338" s="117"/>
      <c r="AA338" s="112"/>
      <c r="AB338" s="79"/>
      <c r="AC338" s="71"/>
      <c r="AD338" s="72"/>
      <c r="AE338" s="72"/>
      <c r="AF338" s="72"/>
      <c r="AG338" s="73"/>
      <c r="AH338" s="73"/>
      <c r="AI338" s="73"/>
      <c r="AJ338" s="73"/>
      <c r="AK338" s="73"/>
      <c r="AL338" s="73"/>
      <c r="AM338" s="73"/>
      <c r="AN338" s="74"/>
      <c r="AO338" s="70"/>
    </row>
    <row r="339" spans="8:41">
      <c r="H339" s="112"/>
      <c r="I339" s="145"/>
      <c r="J339" s="112"/>
      <c r="K339" s="112"/>
      <c r="L339" s="145"/>
      <c r="M339" s="145"/>
      <c r="N339" s="145"/>
      <c r="O339" s="145"/>
      <c r="P339" s="145"/>
      <c r="Q339" s="145"/>
      <c r="R339" s="145"/>
      <c r="S339" s="145"/>
      <c r="T339" s="145"/>
      <c r="U339" s="145"/>
      <c r="V339" s="145"/>
      <c r="W339" s="145"/>
      <c r="X339" s="145"/>
      <c r="Y339" s="145"/>
      <c r="Z339" s="117"/>
      <c r="AA339" s="112"/>
      <c r="AB339" s="79"/>
      <c r="AC339" s="71"/>
      <c r="AD339" s="72"/>
      <c r="AE339" s="72"/>
      <c r="AF339" s="72"/>
      <c r="AG339" s="73"/>
      <c r="AH339" s="73"/>
      <c r="AI339" s="73"/>
      <c r="AJ339" s="73"/>
      <c r="AK339" s="73"/>
      <c r="AL339" s="73"/>
      <c r="AM339" s="73"/>
      <c r="AN339" s="74"/>
      <c r="AO339" s="70"/>
    </row>
    <row r="340" spans="8:41">
      <c r="H340" s="112"/>
      <c r="I340" s="145"/>
      <c r="J340" s="112"/>
      <c r="K340" s="112"/>
      <c r="L340" s="145"/>
      <c r="M340" s="145"/>
      <c r="N340" s="145"/>
      <c r="O340" s="145"/>
      <c r="P340" s="145"/>
      <c r="Q340" s="145"/>
      <c r="R340" s="145"/>
      <c r="S340" s="145"/>
      <c r="T340" s="145"/>
      <c r="U340" s="145"/>
      <c r="V340" s="145"/>
      <c r="W340" s="145"/>
      <c r="X340" s="145"/>
      <c r="Y340" s="145"/>
      <c r="Z340" s="117"/>
      <c r="AA340" s="112"/>
      <c r="AB340" s="79"/>
      <c r="AC340" s="71"/>
      <c r="AD340" s="72"/>
      <c r="AE340" s="72"/>
      <c r="AF340" s="72"/>
      <c r="AG340" s="73"/>
      <c r="AH340" s="73"/>
      <c r="AI340" s="73"/>
      <c r="AJ340" s="73"/>
      <c r="AK340" s="73"/>
      <c r="AL340" s="73"/>
      <c r="AM340" s="73"/>
      <c r="AN340" s="74"/>
      <c r="AO340" s="70"/>
    </row>
    <row r="341" spans="8:41">
      <c r="H341" s="112"/>
      <c r="I341" s="145"/>
      <c r="J341" s="112"/>
      <c r="K341" s="112"/>
      <c r="L341" s="145"/>
      <c r="M341" s="145"/>
      <c r="N341" s="145"/>
      <c r="O341" s="145"/>
      <c r="P341" s="145"/>
      <c r="Q341" s="145"/>
      <c r="R341" s="145"/>
      <c r="S341" s="145"/>
      <c r="T341" s="145"/>
      <c r="U341" s="145"/>
      <c r="V341" s="145"/>
      <c r="W341" s="145"/>
      <c r="X341" s="145"/>
      <c r="Y341" s="145"/>
      <c r="Z341" s="117"/>
      <c r="AA341" s="112"/>
      <c r="AB341" s="79"/>
      <c r="AC341" s="71"/>
      <c r="AD341" s="72"/>
      <c r="AE341" s="72"/>
      <c r="AF341" s="72"/>
      <c r="AG341" s="73"/>
      <c r="AH341" s="73"/>
      <c r="AI341" s="73"/>
      <c r="AJ341" s="73"/>
      <c r="AK341" s="73"/>
      <c r="AL341" s="73"/>
      <c r="AM341" s="73"/>
      <c r="AN341" s="74"/>
      <c r="AO341" s="70"/>
    </row>
    <row r="342" spans="8:41">
      <c r="H342" s="112"/>
      <c r="I342" s="145"/>
      <c r="J342" s="112"/>
      <c r="K342" s="112"/>
      <c r="L342" s="145"/>
      <c r="M342" s="145"/>
      <c r="N342" s="145"/>
      <c r="O342" s="145"/>
      <c r="P342" s="145"/>
      <c r="Q342" s="145"/>
      <c r="R342" s="145"/>
      <c r="S342" s="145"/>
      <c r="T342" s="145"/>
      <c r="U342" s="145"/>
      <c r="V342" s="145"/>
      <c r="W342" s="145"/>
      <c r="X342" s="145"/>
      <c r="Y342" s="145"/>
      <c r="Z342" s="117"/>
      <c r="AA342" s="112"/>
      <c r="AB342" s="79"/>
      <c r="AC342" s="71"/>
      <c r="AD342" s="72"/>
      <c r="AE342" s="72"/>
      <c r="AF342" s="72"/>
      <c r="AG342" s="73"/>
      <c r="AH342" s="73"/>
      <c r="AI342" s="73"/>
      <c r="AJ342" s="73"/>
      <c r="AK342" s="73"/>
      <c r="AL342" s="73"/>
      <c r="AM342" s="73"/>
      <c r="AN342" s="74"/>
      <c r="AO342" s="70"/>
    </row>
    <row r="343" spans="8:41">
      <c r="H343" s="112"/>
      <c r="I343" s="145"/>
      <c r="J343" s="112"/>
      <c r="K343" s="112"/>
      <c r="L343" s="145"/>
      <c r="M343" s="145"/>
      <c r="N343" s="145"/>
      <c r="O343" s="145"/>
      <c r="P343" s="145"/>
      <c r="Q343" s="145"/>
      <c r="R343" s="145"/>
      <c r="S343" s="145"/>
      <c r="T343" s="145"/>
      <c r="U343" s="145"/>
      <c r="V343" s="145"/>
      <c r="W343" s="145"/>
      <c r="X343" s="145"/>
      <c r="Y343" s="145"/>
      <c r="Z343" s="145"/>
      <c r="AA343" s="112"/>
      <c r="AB343" s="79"/>
      <c r="AC343" s="71"/>
      <c r="AD343" s="72"/>
      <c r="AE343" s="72"/>
      <c r="AF343" s="72"/>
      <c r="AG343" s="73"/>
      <c r="AH343" s="73"/>
      <c r="AI343" s="73"/>
      <c r="AJ343" s="73"/>
      <c r="AK343" s="73"/>
      <c r="AL343" s="73"/>
      <c r="AM343" s="73"/>
      <c r="AN343" s="74"/>
      <c r="AO343" s="70"/>
    </row>
    <row r="344" spans="8:41">
      <c r="H344" s="112"/>
      <c r="I344" s="145"/>
      <c r="J344" s="112"/>
      <c r="K344" s="112"/>
      <c r="L344" s="145"/>
      <c r="M344" s="145"/>
      <c r="N344" s="145"/>
      <c r="O344" s="145"/>
      <c r="P344" s="145"/>
      <c r="Q344" s="145"/>
      <c r="R344" s="145"/>
      <c r="S344" s="145"/>
      <c r="T344" s="145"/>
      <c r="U344" s="145"/>
      <c r="V344" s="145"/>
      <c r="W344" s="145"/>
      <c r="X344" s="145"/>
      <c r="Y344" s="145"/>
      <c r="Z344" s="145"/>
      <c r="AA344" s="112"/>
      <c r="AB344" s="79"/>
      <c r="AC344" s="71"/>
      <c r="AD344" s="72"/>
      <c r="AE344" s="72"/>
      <c r="AF344" s="72"/>
      <c r="AG344" s="73"/>
      <c r="AH344" s="73"/>
      <c r="AI344" s="73"/>
      <c r="AJ344" s="73"/>
      <c r="AK344" s="73"/>
      <c r="AL344" s="73"/>
      <c r="AM344" s="73"/>
      <c r="AN344" s="74"/>
      <c r="AO344" s="70"/>
    </row>
    <row r="345" spans="8:41">
      <c r="H345" s="112"/>
      <c r="I345" s="145"/>
      <c r="J345" s="112"/>
      <c r="K345" s="112"/>
      <c r="L345" s="145"/>
      <c r="M345" s="145"/>
      <c r="N345" s="145"/>
      <c r="O345" s="145"/>
      <c r="P345" s="145"/>
      <c r="Q345" s="145"/>
      <c r="R345" s="145"/>
      <c r="S345" s="145"/>
      <c r="T345" s="145"/>
      <c r="U345" s="145"/>
      <c r="V345" s="145"/>
      <c r="W345" s="145"/>
      <c r="X345" s="145"/>
      <c r="Y345" s="145"/>
      <c r="Z345" s="145"/>
      <c r="AA345" s="112"/>
      <c r="AB345" s="79"/>
      <c r="AC345" s="71"/>
      <c r="AD345" s="72"/>
      <c r="AE345" s="72"/>
      <c r="AF345" s="72"/>
      <c r="AG345" s="73"/>
      <c r="AH345" s="73"/>
      <c r="AI345" s="73"/>
      <c r="AJ345" s="73"/>
      <c r="AK345" s="73"/>
      <c r="AL345" s="73"/>
      <c r="AM345" s="73"/>
      <c r="AN345" s="74"/>
      <c r="AO345" s="70"/>
    </row>
    <row r="346" spans="8:41">
      <c r="H346" s="112"/>
      <c r="I346" s="145"/>
      <c r="J346" s="112"/>
      <c r="K346" s="112"/>
      <c r="L346" s="145"/>
      <c r="M346" s="145"/>
      <c r="N346" s="145"/>
      <c r="O346" s="145"/>
      <c r="P346" s="145"/>
      <c r="Q346" s="145"/>
      <c r="R346" s="145"/>
      <c r="S346" s="145"/>
      <c r="T346" s="145"/>
      <c r="U346" s="145"/>
      <c r="V346" s="145"/>
      <c r="W346" s="145"/>
      <c r="X346" s="145"/>
      <c r="Y346" s="145"/>
      <c r="Z346" s="145"/>
      <c r="AA346" s="112"/>
      <c r="AB346" s="79"/>
      <c r="AC346" s="71"/>
      <c r="AD346" s="72"/>
      <c r="AE346" s="72"/>
      <c r="AF346" s="72"/>
      <c r="AG346" s="73"/>
      <c r="AH346" s="73"/>
      <c r="AI346" s="73"/>
      <c r="AJ346" s="73"/>
      <c r="AK346" s="73"/>
      <c r="AL346" s="73"/>
      <c r="AM346" s="73"/>
      <c r="AN346" s="74"/>
      <c r="AO346" s="70"/>
    </row>
    <row r="347" spans="8:41">
      <c r="H347" s="112"/>
      <c r="I347" s="145"/>
      <c r="J347" s="112"/>
      <c r="K347" s="112"/>
      <c r="L347" s="145"/>
      <c r="M347" s="145"/>
      <c r="N347" s="145"/>
      <c r="O347" s="145"/>
      <c r="P347" s="145"/>
      <c r="Q347" s="145"/>
      <c r="R347" s="145"/>
      <c r="S347" s="145"/>
      <c r="T347" s="145"/>
      <c r="U347" s="145"/>
      <c r="V347" s="145"/>
      <c r="W347" s="145"/>
      <c r="X347" s="145"/>
      <c r="Y347" s="145"/>
      <c r="Z347" s="145"/>
      <c r="AA347" s="112"/>
      <c r="AB347" s="79"/>
      <c r="AC347" s="71"/>
      <c r="AD347" s="72"/>
      <c r="AE347" s="72"/>
      <c r="AF347" s="72"/>
      <c r="AG347" s="73"/>
      <c r="AH347" s="73"/>
      <c r="AI347" s="73"/>
      <c r="AJ347" s="73"/>
      <c r="AK347" s="73"/>
      <c r="AL347" s="73"/>
      <c r="AM347" s="73"/>
      <c r="AN347" s="74"/>
      <c r="AO347" s="70"/>
    </row>
    <row r="348" spans="8:41">
      <c r="H348" s="112"/>
      <c r="I348" s="145"/>
      <c r="J348" s="112"/>
      <c r="K348" s="112"/>
      <c r="L348" s="145"/>
      <c r="M348" s="145"/>
      <c r="N348" s="145"/>
      <c r="O348" s="145"/>
      <c r="P348" s="145"/>
      <c r="Q348" s="145"/>
      <c r="R348" s="145"/>
      <c r="S348" s="145"/>
      <c r="T348" s="145"/>
      <c r="U348" s="145"/>
      <c r="V348" s="145"/>
      <c r="W348" s="145"/>
      <c r="X348" s="145"/>
      <c r="Y348" s="145"/>
      <c r="Z348" s="145"/>
      <c r="AA348" s="112"/>
      <c r="AB348" s="79"/>
      <c r="AC348" s="71"/>
      <c r="AD348" s="72"/>
      <c r="AE348" s="72"/>
      <c r="AF348" s="72"/>
      <c r="AG348" s="73"/>
      <c r="AH348" s="73"/>
      <c r="AI348" s="73"/>
      <c r="AJ348" s="73"/>
      <c r="AK348" s="73"/>
      <c r="AL348" s="73"/>
      <c r="AM348" s="73"/>
      <c r="AN348" s="74"/>
      <c r="AO348" s="70"/>
    </row>
    <row r="349" spans="8:41">
      <c r="H349" s="112"/>
      <c r="I349" s="145"/>
      <c r="J349" s="112"/>
      <c r="K349" s="112"/>
      <c r="L349" s="145"/>
      <c r="M349" s="145"/>
      <c r="N349" s="145"/>
      <c r="O349" s="145"/>
      <c r="P349" s="145"/>
      <c r="Q349" s="145"/>
      <c r="R349" s="145"/>
      <c r="S349" s="145"/>
      <c r="T349" s="145"/>
      <c r="U349" s="145"/>
      <c r="V349" s="145"/>
      <c r="W349" s="145"/>
      <c r="X349" s="145"/>
      <c r="Y349" s="145"/>
      <c r="Z349" s="145"/>
      <c r="AA349" s="112"/>
      <c r="AB349" s="79"/>
      <c r="AC349" s="71"/>
      <c r="AD349" s="72"/>
      <c r="AE349" s="72"/>
      <c r="AF349" s="72"/>
      <c r="AG349" s="73"/>
      <c r="AH349" s="73"/>
      <c r="AI349" s="73"/>
      <c r="AJ349" s="73"/>
      <c r="AK349" s="73"/>
      <c r="AL349" s="73"/>
      <c r="AM349" s="73"/>
      <c r="AN349" s="74"/>
      <c r="AO349" s="70"/>
    </row>
    <row r="350" spans="8:41">
      <c r="H350" s="112"/>
      <c r="I350" s="145"/>
      <c r="J350" s="112"/>
      <c r="K350" s="112"/>
      <c r="L350" s="145"/>
      <c r="M350" s="145"/>
      <c r="N350" s="145"/>
      <c r="O350" s="145"/>
      <c r="P350" s="145"/>
      <c r="Q350" s="145"/>
      <c r="R350" s="145"/>
      <c r="S350" s="145"/>
      <c r="T350" s="145"/>
      <c r="U350" s="145"/>
      <c r="V350" s="145"/>
      <c r="W350" s="145"/>
      <c r="X350" s="145"/>
      <c r="Y350" s="145"/>
      <c r="Z350" s="145"/>
      <c r="AA350" s="112"/>
      <c r="AB350" s="79"/>
      <c r="AC350" s="71"/>
      <c r="AD350" s="72"/>
      <c r="AE350" s="72"/>
      <c r="AF350" s="72"/>
      <c r="AG350" s="73"/>
      <c r="AH350" s="73"/>
      <c r="AI350" s="73"/>
      <c r="AJ350" s="73"/>
      <c r="AK350" s="73"/>
      <c r="AL350" s="73"/>
      <c r="AM350" s="73"/>
      <c r="AN350" s="74"/>
      <c r="AO350" s="70"/>
    </row>
    <row r="351" spans="8:41">
      <c r="H351" s="112"/>
      <c r="I351" s="145"/>
      <c r="J351" s="112"/>
      <c r="K351" s="112"/>
      <c r="L351" s="145"/>
      <c r="M351" s="145"/>
      <c r="N351" s="145"/>
      <c r="O351" s="145"/>
      <c r="P351" s="145"/>
      <c r="Q351" s="145"/>
      <c r="R351" s="145"/>
      <c r="S351" s="145"/>
      <c r="T351" s="145"/>
      <c r="U351" s="145"/>
      <c r="V351" s="145"/>
      <c r="W351" s="145"/>
      <c r="X351" s="145"/>
      <c r="Y351" s="145"/>
      <c r="Z351" s="145"/>
      <c r="AA351" s="112"/>
      <c r="AB351" s="79"/>
      <c r="AC351" s="71"/>
      <c r="AD351" s="72"/>
      <c r="AE351" s="72"/>
      <c r="AF351" s="72"/>
      <c r="AG351" s="73"/>
      <c r="AH351" s="73"/>
      <c r="AI351" s="73"/>
      <c r="AJ351" s="73"/>
      <c r="AK351" s="73"/>
      <c r="AL351" s="73"/>
      <c r="AM351" s="73"/>
      <c r="AN351" s="74"/>
      <c r="AO351" s="70"/>
    </row>
    <row r="352" spans="8:41">
      <c r="H352" s="112"/>
      <c r="I352" s="145"/>
      <c r="J352" s="112"/>
      <c r="K352" s="112"/>
      <c r="L352" s="145"/>
      <c r="M352" s="145"/>
      <c r="N352" s="145"/>
      <c r="O352" s="145"/>
      <c r="P352" s="145"/>
      <c r="Q352" s="145"/>
      <c r="R352" s="145"/>
      <c r="S352" s="145"/>
      <c r="T352" s="145"/>
      <c r="U352" s="145"/>
      <c r="V352" s="145"/>
      <c r="W352" s="145"/>
      <c r="X352" s="145"/>
      <c r="Y352" s="145"/>
      <c r="Z352" s="145"/>
      <c r="AA352" s="112"/>
      <c r="AB352" s="79"/>
      <c r="AC352" s="71"/>
      <c r="AD352" s="72"/>
      <c r="AE352" s="72"/>
      <c r="AF352" s="72"/>
      <c r="AG352" s="73"/>
      <c r="AH352" s="73"/>
      <c r="AI352" s="73"/>
      <c r="AJ352" s="73"/>
      <c r="AK352" s="73"/>
      <c r="AL352" s="73"/>
      <c r="AM352" s="73"/>
      <c r="AN352" s="74"/>
      <c r="AO352" s="70"/>
    </row>
    <row r="353" spans="8:41">
      <c r="H353" s="112"/>
      <c r="I353" s="145"/>
      <c r="J353" s="112"/>
      <c r="K353" s="112"/>
      <c r="L353" s="145"/>
      <c r="M353" s="145"/>
      <c r="N353" s="145"/>
      <c r="O353" s="145"/>
      <c r="P353" s="145"/>
      <c r="Q353" s="145"/>
      <c r="R353" s="145"/>
      <c r="S353" s="145"/>
      <c r="T353" s="145"/>
      <c r="U353" s="145"/>
      <c r="V353" s="145"/>
      <c r="W353" s="145"/>
      <c r="X353" s="145"/>
      <c r="Y353" s="145"/>
      <c r="Z353" s="145"/>
      <c r="AA353" s="112"/>
      <c r="AB353" s="79"/>
      <c r="AC353" s="71"/>
      <c r="AD353" s="72"/>
      <c r="AE353" s="72"/>
      <c r="AF353" s="72"/>
      <c r="AG353" s="73"/>
      <c r="AH353" s="73"/>
      <c r="AI353" s="73"/>
      <c r="AJ353" s="73"/>
      <c r="AK353" s="73"/>
      <c r="AL353" s="73"/>
      <c r="AM353" s="73"/>
      <c r="AN353" s="74"/>
      <c r="AO353" s="70"/>
    </row>
    <row r="354" spans="8:41">
      <c r="H354" s="112"/>
      <c r="I354" s="145"/>
      <c r="J354" s="112"/>
      <c r="K354" s="112"/>
      <c r="L354" s="145"/>
      <c r="M354" s="145"/>
      <c r="N354" s="145"/>
      <c r="O354" s="145"/>
      <c r="P354" s="145"/>
      <c r="Q354" s="145"/>
      <c r="R354" s="145"/>
      <c r="S354" s="145"/>
      <c r="T354" s="145"/>
      <c r="U354" s="145"/>
      <c r="V354" s="145"/>
      <c r="W354" s="145"/>
      <c r="X354" s="145"/>
      <c r="Y354" s="145"/>
      <c r="Z354" s="145"/>
      <c r="AA354" s="112"/>
      <c r="AB354" s="79"/>
      <c r="AC354" s="71"/>
      <c r="AD354" s="72"/>
      <c r="AE354" s="72"/>
      <c r="AF354" s="72"/>
      <c r="AG354" s="73"/>
      <c r="AH354" s="73"/>
      <c r="AI354" s="73"/>
      <c r="AJ354" s="73"/>
      <c r="AK354" s="73"/>
      <c r="AL354" s="73"/>
      <c r="AM354" s="73"/>
      <c r="AN354" s="74"/>
      <c r="AO354" s="70"/>
    </row>
    <row r="355" spans="8:41">
      <c r="H355" s="112"/>
      <c r="I355" s="145"/>
      <c r="J355" s="112"/>
      <c r="K355" s="112"/>
      <c r="L355" s="145"/>
      <c r="M355" s="145"/>
      <c r="N355" s="145"/>
      <c r="O355" s="145"/>
      <c r="P355" s="145"/>
      <c r="Q355" s="145"/>
      <c r="R355" s="145"/>
      <c r="S355" s="145"/>
      <c r="T355" s="145"/>
      <c r="U355" s="145"/>
      <c r="V355" s="145"/>
      <c r="W355" s="145"/>
      <c r="X355" s="145"/>
      <c r="Y355" s="145"/>
      <c r="Z355" s="145"/>
      <c r="AA355" s="112"/>
      <c r="AB355" s="79"/>
      <c r="AC355" s="71"/>
      <c r="AD355" s="73"/>
      <c r="AE355" s="73"/>
      <c r="AF355" s="73"/>
      <c r="AG355" s="73"/>
      <c r="AH355" s="73"/>
      <c r="AI355" s="73"/>
      <c r="AJ355" s="73"/>
      <c r="AK355" s="73"/>
      <c r="AL355" s="73"/>
      <c r="AM355" s="73"/>
      <c r="AN355" s="74"/>
      <c r="AO355" s="70"/>
    </row>
    <row r="356" spans="8:41">
      <c r="H356" s="112"/>
      <c r="I356" s="145"/>
      <c r="J356" s="112"/>
      <c r="K356" s="112"/>
      <c r="L356" s="145"/>
      <c r="M356" s="145"/>
      <c r="N356" s="145"/>
      <c r="O356" s="145"/>
      <c r="P356" s="145"/>
      <c r="Q356" s="145"/>
      <c r="R356" s="145"/>
      <c r="S356" s="145"/>
      <c r="T356" s="145"/>
      <c r="U356" s="145"/>
      <c r="V356" s="145"/>
      <c r="W356" s="145"/>
      <c r="X356" s="145"/>
      <c r="Y356" s="145"/>
      <c r="Z356" s="145"/>
      <c r="AA356" s="112"/>
      <c r="AB356" s="79"/>
      <c r="AC356" s="71"/>
      <c r="AD356" s="73"/>
      <c r="AE356" s="73"/>
      <c r="AF356" s="73"/>
      <c r="AG356" s="73"/>
      <c r="AH356" s="73"/>
      <c r="AI356" s="73"/>
      <c r="AJ356" s="73"/>
      <c r="AK356" s="73"/>
      <c r="AL356" s="73"/>
      <c r="AM356" s="73"/>
      <c r="AN356" s="74"/>
      <c r="AO356" s="70"/>
    </row>
    <row r="357" spans="8:41">
      <c r="H357" s="112"/>
      <c r="I357" s="145"/>
      <c r="J357" s="112"/>
      <c r="K357" s="112"/>
      <c r="L357" s="145"/>
      <c r="M357" s="145"/>
      <c r="N357" s="145"/>
      <c r="O357" s="145"/>
      <c r="P357" s="145"/>
      <c r="Q357" s="145"/>
      <c r="R357" s="145"/>
      <c r="S357" s="145"/>
      <c r="T357" s="145"/>
      <c r="U357" s="145"/>
      <c r="V357" s="145"/>
      <c r="W357" s="145"/>
      <c r="X357" s="145"/>
      <c r="Y357" s="145"/>
      <c r="Z357" s="145"/>
      <c r="AA357" s="112"/>
      <c r="AB357" s="79"/>
      <c r="AC357" s="71"/>
      <c r="AD357" s="73"/>
      <c r="AE357" s="73"/>
      <c r="AF357" s="73"/>
      <c r="AG357" s="73"/>
      <c r="AH357" s="73"/>
      <c r="AI357" s="73"/>
      <c r="AJ357" s="73"/>
      <c r="AK357" s="73"/>
      <c r="AL357" s="73"/>
      <c r="AM357" s="73"/>
      <c r="AN357" s="74"/>
      <c r="AO357" s="70"/>
    </row>
    <row r="358" spans="8:41">
      <c r="H358" s="112"/>
      <c r="I358" s="145"/>
      <c r="J358" s="112"/>
      <c r="K358" s="112"/>
      <c r="L358" s="145"/>
      <c r="M358" s="145"/>
      <c r="N358" s="145"/>
      <c r="O358" s="145"/>
      <c r="P358" s="145"/>
      <c r="Q358" s="145"/>
      <c r="R358" s="145"/>
      <c r="S358" s="145"/>
      <c r="T358" s="145"/>
      <c r="U358" s="145"/>
      <c r="V358" s="145"/>
      <c r="W358" s="145"/>
      <c r="X358" s="145"/>
      <c r="Y358" s="145"/>
      <c r="Z358" s="145"/>
      <c r="AA358" s="112"/>
      <c r="AB358" s="79"/>
      <c r="AC358" s="71"/>
      <c r="AD358" s="73"/>
      <c r="AE358" s="73"/>
      <c r="AF358" s="73"/>
      <c r="AG358" s="73"/>
      <c r="AH358" s="73"/>
      <c r="AI358" s="73"/>
      <c r="AJ358" s="73"/>
      <c r="AK358" s="73"/>
      <c r="AL358" s="73"/>
      <c r="AM358" s="73"/>
      <c r="AN358" s="74"/>
      <c r="AO358" s="70"/>
    </row>
    <row r="359" spans="8:41">
      <c r="H359" s="112"/>
      <c r="I359" s="145"/>
      <c r="J359" s="112"/>
      <c r="K359" s="112"/>
      <c r="L359" s="145"/>
      <c r="M359" s="145"/>
      <c r="N359" s="145"/>
      <c r="O359" s="145"/>
      <c r="P359" s="145"/>
      <c r="Q359" s="145"/>
      <c r="R359" s="145"/>
      <c r="S359" s="145"/>
      <c r="T359" s="145"/>
      <c r="U359" s="145"/>
      <c r="V359" s="145"/>
      <c r="W359" s="145"/>
      <c r="X359" s="145"/>
      <c r="Y359" s="145"/>
      <c r="Z359" s="145"/>
      <c r="AA359" s="112"/>
      <c r="AB359" s="79"/>
      <c r="AC359" s="71"/>
      <c r="AD359" s="73"/>
      <c r="AE359" s="73"/>
      <c r="AF359" s="73"/>
      <c r="AG359" s="73"/>
      <c r="AH359" s="73"/>
      <c r="AI359" s="73"/>
      <c r="AJ359" s="73"/>
      <c r="AK359" s="73"/>
      <c r="AL359" s="73"/>
      <c r="AM359" s="73"/>
      <c r="AN359" s="74"/>
      <c r="AO359" s="70"/>
    </row>
    <row r="360" spans="8:41">
      <c r="H360" s="112"/>
      <c r="I360" s="145"/>
      <c r="J360" s="112"/>
      <c r="K360" s="112"/>
      <c r="L360" s="145"/>
      <c r="M360" s="145"/>
      <c r="N360" s="145"/>
      <c r="O360" s="145"/>
      <c r="P360" s="145"/>
      <c r="Q360" s="145"/>
      <c r="R360" s="145"/>
      <c r="S360" s="145"/>
      <c r="T360" s="145"/>
      <c r="U360" s="145"/>
      <c r="V360" s="145"/>
      <c r="W360" s="145"/>
      <c r="X360" s="145"/>
      <c r="Y360" s="145"/>
      <c r="Z360" s="145"/>
      <c r="AA360" s="112"/>
      <c r="AB360" s="79"/>
      <c r="AC360" s="71"/>
      <c r="AD360" s="73"/>
      <c r="AE360" s="73"/>
      <c r="AF360" s="73"/>
      <c r="AG360" s="73"/>
      <c r="AH360" s="70"/>
      <c r="AI360" s="73"/>
      <c r="AJ360" s="70"/>
      <c r="AK360" s="73"/>
      <c r="AL360" s="73"/>
      <c r="AM360" s="73"/>
      <c r="AN360" s="74"/>
      <c r="AO360" s="70"/>
    </row>
    <row r="361" spans="8:41">
      <c r="H361" s="112"/>
      <c r="I361" s="145"/>
      <c r="J361" s="112"/>
      <c r="K361" s="112"/>
      <c r="L361" s="145"/>
      <c r="M361" s="145"/>
      <c r="N361" s="145"/>
      <c r="O361" s="145"/>
      <c r="P361" s="145"/>
      <c r="Q361" s="145"/>
      <c r="R361" s="145"/>
      <c r="S361" s="145"/>
      <c r="T361" s="145"/>
      <c r="U361" s="145"/>
      <c r="V361" s="145"/>
      <c r="W361" s="145"/>
      <c r="X361" s="145"/>
      <c r="Y361" s="145"/>
      <c r="Z361" s="145"/>
      <c r="AA361" s="112"/>
      <c r="AB361" s="79"/>
      <c r="AC361" s="71"/>
      <c r="AD361" s="73"/>
      <c r="AE361" s="73"/>
      <c r="AF361" s="73"/>
      <c r="AG361" s="73"/>
      <c r="AH361" s="73"/>
      <c r="AI361" s="73"/>
      <c r="AJ361" s="73"/>
      <c r="AK361" s="73"/>
      <c r="AL361" s="73"/>
      <c r="AM361" s="73"/>
      <c r="AN361" s="74"/>
      <c r="AO361" s="70"/>
    </row>
    <row r="362" spans="8:41">
      <c r="H362" s="112"/>
      <c r="I362" s="145"/>
      <c r="J362" s="112"/>
      <c r="K362" s="112"/>
      <c r="L362" s="145"/>
      <c r="M362" s="145"/>
      <c r="N362" s="145"/>
      <c r="O362" s="145"/>
      <c r="P362" s="145"/>
      <c r="Q362" s="145"/>
      <c r="R362" s="145"/>
      <c r="S362" s="145"/>
      <c r="T362" s="145"/>
      <c r="U362" s="145"/>
      <c r="V362" s="145"/>
      <c r="W362" s="145"/>
      <c r="X362" s="145"/>
      <c r="Y362" s="145"/>
      <c r="Z362" s="145"/>
      <c r="AA362" s="112"/>
      <c r="AB362" s="79"/>
      <c r="AC362" s="71"/>
      <c r="AD362" s="73"/>
      <c r="AE362" s="73"/>
      <c r="AF362" s="73"/>
      <c r="AG362" s="73"/>
      <c r="AH362" s="73"/>
      <c r="AI362" s="73"/>
      <c r="AJ362" s="73"/>
      <c r="AK362" s="73"/>
      <c r="AL362" s="73"/>
      <c r="AM362" s="73"/>
      <c r="AN362" s="74"/>
      <c r="AO362" s="70"/>
    </row>
    <row r="363" spans="8:41">
      <c r="H363" s="112"/>
      <c r="I363" s="145"/>
      <c r="J363" s="112"/>
      <c r="K363" s="112"/>
      <c r="L363" s="145"/>
      <c r="M363" s="145"/>
      <c r="N363" s="145"/>
      <c r="O363" s="145"/>
      <c r="P363" s="145"/>
      <c r="Q363" s="145"/>
      <c r="R363" s="145"/>
      <c r="S363" s="145"/>
      <c r="T363" s="145"/>
      <c r="U363" s="145"/>
      <c r="V363" s="145"/>
      <c r="W363" s="145"/>
      <c r="X363" s="145"/>
      <c r="Y363" s="145"/>
      <c r="Z363" s="145"/>
      <c r="AA363" s="112"/>
      <c r="AB363" s="79"/>
      <c r="AC363" s="71"/>
      <c r="AD363" s="73"/>
      <c r="AE363" s="73"/>
      <c r="AF363" s="73"/>
      <c r="AG363" s="73"/>
      <c r="AH363" s="73"/>
      <c r="AI363" s="73"/>
      <c r="AJ363" s="73"/>
      <c r="AK363" s="73"/>
      <c r="AL363" s="73"/>
      <c r="AM363" s="73"/>
      <c r="AN363" s="74"/>
      <c r="AO363" s="70"/>
    </row>
    <row r="364" spans="8:41">
      <c r="H364" s="112"/>
      <c r="I364" s="145"/>
      <c r="J364" s="112"/>
      <c r="K364" s="112"/>
      <c r="L364" s="145"/>
      <c r="M364" s="145"/>
      <c r="N364" s="145"/>
      <c r="O364" s="145"/>
      <c r="P364" s="145"/>
      <c r="Q364" s="145"/>
      <c r="R364" s="145"/>
      <c r="S364" s="145"/>
      <c r="T364" s="145"/>
      <c r="U364" s="145"/>
      <c r="V364" s="145"/>
      <c r="W364" s="145"/>
      <c r="X364" s="145"/>
      <c r="Y364" s="145"/>
      <c r="Z364" s="145"/>
      <c r="AA364" s="112"/>
      <c r="AB364" s="79"/>
      <c r="AC364" s="71"/>
      <c r="AD364" s="73"/>
      <c r="AE364" s="73"/>
      <c r="AF364" s="73"/>
      <c r="AG364" s="73"/>
      <c r="AH364" s="73"/>
      <c r="AI364" s="73"/>
      <c r="AJ364" s="73"/>
      <c r="AK364" s="73"/>
      <c r="AL364" s="73"/>
      <c r="AM364" s="73"/>
      <c r="AN364" s="74"/>
      <c r="AO364" s="70"/>
    </row>
    <row r="365" spans="8:41">
      <c r="H365" s="112"/>
      <c r="I365" s="145"/>
      <c r="J365" s="112"/>
      <c r="K365" s="112"/>
      <c r="L365" s="145"/>
      <c r="M365" s="145"/>
      <c r="N365" s="145"/>
      <c r="O365" s="145"/>
      <c r="P365" s="145"/>
      <c r="Q365" s="145"/>
      <c r="R365" s="145"/>
      <c r="S365" s="145"/>
      <c r="T365" s="145"/>
      <c r="U365" s="145"/>
      <c r="V365" s="145"/>
      <c r="W365" s="145"/>
      <c r="X365" s="145"/>
      <c r="Y365" s="145"/>
      <c r="Z365" s="145"/>
      <c r="AA365" s="112"/>
      <c r="AB365" s="79"/>
      <c r="AC365" s="71"/>
      <c r="AD365" s="73"/>
      <c r="AE365" s="73"/>
      <c r="AF365" s="73"/>
      <c r="AG365" s="73"/>
      <c r="AH365" s="73"/>
      <c r="AI365" s="73"/>
      <c r="AJ365" s="73"/>
      <c r="AK365" s="73"/>
      <c r="AL365" s="73"/>
      <c r="AM365" s="73"/>
      <c r="AN365" s="74"/>
      <c r="AO365" s="70"/>
    </row>
    <row r="366" spans="8:41">
      <c r="H366" s="112"/>
      <c r="I366" s="145"/>
      <c r="J366" s="112"/>
      <c r="K366" s="112"/>
      <c r="L366" s="145"/>
      <c r="M366" s="145"/>
      <c r="N366" s="145"/>
      <c r="O366" s="145"/>
      <c r="P366" s="145"/>
      <c r="Q366" s="145"/>
      <c r="R366" s="145"/>
      <c r="S366" s="145"/>
      <c r="T366" s="145"/>
      <c r="U366" s="145"/>
      <c r="V366" s="145"/>
      <c r="W366" s="145"/>
      <c r="X366" s="145"/>
      <c r="Y366" s="145"/>
      <c r="Z366" s="145"/>
      <c r="AA366" s="112"/>
      <c r="AB366" s="79"/>
      <c r="AC366" s="71"/>
      <c r="AD366" s="73"/>
      <c r="AE366" s="73"/>
      <c r="AF366" s="73"/>
      <c r="AG366" s="73"/>
      <c r="AH366" s="73"/>
      <c r="AI366" s="73"/>
      <c r="AJ366" s="73"/>
      <c r="AK366" s="73"/>
      <c r="AL366" s="73"/>
      <c r="AM366" s="73"/>
      <c r="AN366" s="74"/>
      <c r="AO366" s="70"/>
    </row>
    <row r="367" spans="8:41">
      <c r="H367" s="112"/>
      <c r="I367" s="145"/>
      <c r="J367" s="112"/>
      <c r="K367" s="112"/>
      <c r="L367" s="145"/>
      <c r="M367" s="145"/>
      <c r="N367" s="145"/>
      <c r="O367" s="145"/>
      <c r="P367" s="145"/>
      <c r="Q367" s="145"/>
      <c r="R367" s="145"/>
      <c r="S367" s="145"/>
      <c r="T367" s="145"/>
      <c r="U367" s="145"/>
      <c r="V367" s="145"/>
      <c r="W367" s="145"/>
      <c r="X367" s="145"/>
      <c r="Y367" s="145"/>
      <c r="Z367" s="145"/>
      <c r="AA367" s="112"/>
      <c r="AB367" s="79"/>
      <c r="AC367" s="71"/>
      <c r="AD367" s="73"/>
      <c r="AE367" s="73"/>
      <c r="AF367" s="73"/>
      <c r="AG367" s="73"/>
      <c r="AH367" s="73"/>
      <c r="AI367" s="73"/>
      <c r="AJ367" s="73"/>
      <c r="AK367" s="73"/>
      <c r="AL367" s="73"/>
      <c r="AM367" s="73"/>
      <c r="AN367" s="74"/>
      <c r="AO367" s="70"/>
    </row>
    <row r="368" spans="8:41">
      <c r="H368" s="112"/>
      <c r="I368" s="145"/>
      <c r="J368" s="112"/>
      <c r="K368" s="112"/>
      <c r="L368" s="145"/>
      <c r="M368" s="145"/>
      <c r="N368" s="145"/>
      <c r="O368" s="145"/>
      <c r="P368" s="145"/>
      <c r="Q368" s="145"/>
      <c r="R368" s="145"/>
      <c r="S368" s="145"/>
      <c r="T368" s="145"/>
      <c r="U368" s="145"/>
      <c r="V368" s="145"/>
      <c r="W368" s="145"/>
      <c r="X368" s="145"/>
      <c r="Y368" s="145"/>
      <c r="Z368" s="145"/>
      <c r="AA368" s="112"/>
      <c r="AB368" s="79"/>
      <c r="AC368" s="71"/>
      <c r="AD368" s="73"/>
      <c r="AE368" s="73"/>
      <c r="AF368" s="73"/>
      <c r="AG368" s="73"/>
      <c r="AH368" s="73"/>
      <c r="AI368" s="73"/>
      <c r="AJ368" s="73"/>
      <c r="AK368" s="73"/>
      <c r="AL368" s="73"/>
      <c r="AM368" s="73"/>
      <c r="AN368" s="74"/>
      <c r="AO368" s="70"/>
    </row>
    <row r="369" spans="8:41">
      <c r="H369" s="112"/>
      <c r="I369" s="145"/>
      <c r="J369" s="112"/>
      <c r="K369" s="112"/>
      <c r="L369" s="145"/>
      <c r="M369" s="145"/>
      <c r="N369" s="145"/>
      <c r="O369" s="145"/>
      <c r="P369" s="145"/>
      <c r="Q369" s="145"/>
      <c r="R369" s="145"/>
      <c r="S369" s="145"/>
      <c r="T369" s="145"/>
      <c r="U369" s="145"/>
      <c r="V369" s="145"/>
      <c r="W369" s="145"/>
      <c r="X369" s="145"/>
      <c r="Y369" s="145"/>
      <c r="Z369" s="145"/>
      <c r="AA369" s="112"/>
      <c r="AB369" s="79"/>
      <c r="AC369" s="71"/>
      <c r="AD369" s="73"/>
      <c r="AE369" s="73"/>
      <c r="AF369" s="73"/>
      <c r="AG369" s="73"/>
      <c r="AH369" s="73"/>
      <c r="AI369" s="73"/>
      <c r="AJ369" s="73"/>
      <c r="AK369" s="73"/>
      <c r="AL369" s="73"/>
      <c r="AM369" s="73"/>
      <c r="AN369" s="74"/>
      <c r="AO369" s="70"/>
    </row>
    <row r="370" spans="8:41">
      <c r="H370" s="112"/>
      <c r="I370" s="145"/>
      <c r="J370" s="112"/>
      <c r="K370" s="112"/>
      <c r="L370" s="145"/>
      <c r="M370" s="145"/>
      <c r="N370" s="145"/>
      <c r="O370" s="145"/>
      <c r="P370" s="145"/>
      <c r="Q370" s="145"/>
      <c r="R370" s="145"/>
      <c r="S370" s="145"/>
      <c r="T370" s="145"/>
      <c r="U370" s="145"/>
      <c r="V370" s="145"/>
      <c r="W370" s="145"/>
      <c r="X370" s="145"/>
      <c r="Y370" s="145"/>
      <c r="Z370" s="145"/>
      <c r="AA370" s="112"/>
      <c r="AB370" s="79"/>
      <c r="AC370" s="71"/>
      <c r="AD370" s="73"/>
      <c r="AE370" s="73"/>
      <c r="AF370" s="73"/>
      <c r="AG370" s="73"/>
      <c r="AH370" s="73"/>
      <c r="AI370" s="73"/>
      <c r="AJ370" s="73"/>
      <c r="AK370" s="73"/>
      <c r="AL370" s="73"/>
      <c r="AM370" s="73"/>
      <c r="AN370" s="74"/>
      <c r="AO370" s="70"/>
    </row>
    <row r="371" spans="8:41">
      <c r="H371" s="112"/>
      <c r="I371" s="145"/>
      <c r="J371" s="112"/>
      <c r="K371" s="112"/>
      <c r="L371" s="145"/>
      <c r="M371" s="145"/>
      <c r="N371" s="145"/>
      <c r="O371" s="145"/>
      <c r="P371" s="145"/>
      <c r="Q371" s="145"/>
      <c r="R371" s="145"/>
      <c r="S371" s="145"/>
      <c r="T371" s="145"/>
      <c r="U371" s="145"/>
      <c r="V371" s="145"/>
      <c r="W371" s="145"/>
      <c r="X371" s="145"/>
      <c r="Y371" s="145"/>
      <c r="Z371" s="145"/>
      <c r="AA371" s="112"/>
      <c r="AB371" s="79"/>
      <c r="AC371" s="71"/>
      <c r="AD371" s="73"/>
      <c r="AE371" s="73"/>
      <c r="AF371" s="73"/>
      <c r="AG371" s="73"/>
      <c r="AH371" s="73"/>
      <c r="AI371" s="73"/>
      <c r="AJ371" s="73"/>
      <c r="AK371" s="73"/>
      <c r="AL371" s="73"/>
      <c r="AM371" s="73"/>
      <c r="AN371" s="74"/>
      <c r="AO371" s="70"/>
    </row>
    <row r="372" spans="8:41">
      <c r="H372" s="112"/>
      <c r="I372" s="145"/>
      <c r="J372" s="112"/>
      <c r="K372" s="112"/>
      <c r="L372" s="145"/>
      <c r="M372" s="145"/>
      <c r="N372" s="145"/>
      <c r="O372" s="145"/>
      <c r="P372" s="145"/>
      <c r="Q372" s="145"/>
      <c r="R372" s="145"/>
      <c r="S372" s="145"/>
      <c r="T372" s="145"/>
      <c r="U372" s="145"/>
      <c r="V372" s="145"/>
      <c r="W372" s="145"/>
      <c r="X372" s="145"/>
      <c r="Y372" s="145"/>
      <c r="Z372" s="145"/>
      <c r="AA372" s="112"/>
      <c r="AB372" s="79"/>
      <c r="AC372" s="71"/>
      <c r="AD372" s="73"/>
      <c r="AE372" s="73"/>
      <c r="AF372" s="73"/>
      <c r="AG372" s="73"/>
      <c r="AH372" s="73"/>
      <c r="AI372" s="73"/>
      <c r="AJ372" s="73"/>
      <c r="AK372" s="73"/>
      <c r="AL372" s="73"/>
      <c r="AM372" s="73"/>
      <c r="AN372" s="74"/>
      <c r="AO372" s="70"/>
    </row>
    <row r="373" spans="8:41">
      <c r="H373" s="112"/>
      <c r="I373" s="145"/>
      <c r="J373" s="112"/>
      <c r="K373" s="112"/>
      <c r="L373" s="145"/>
      <c r="M373" s="145"/>
      <c r="N373" s="145"/>
      <c r="O373" s="145"/>
      <c r="P373" s="145"/>
      <c r="Q373" s="145"/>
      <c r="R373" s="145"/>
      <c r="S373" s="145"/>
      <c r="T373" s="145"/>
      <c r="U373" s="145"/>
      <c r="V373" s="145"/>
      <c r="W373" s="145"/>
      <c r="X373" s="145"/>
      <c r="Y373" s="145"/>
      <c r="Z373" s="145"/>
      <c r="AA373" s="112"/>
      <c r="AB373" s="79"/>
      <c r="AC373" s="71"/>
      <c r="AD373" s="73"/>
      <c r="AE373" s="73"/>
      <c r="AF373" s="73"/>
      <c r="AG373" s="73"/>
      <c r="AH373" s="73"/>
      <c r="AI373" s="73"/>
      <c r="AJ373" s="73"/>
      <c r="AK373" s="73"/>
      <c r="AL373" s="73"/>
      <c r="AM373" s="73"/>
      <c r="AN373" s="74"/>
      <c r="AO373" s="70"/>
    </row>
    <row r="374" spans="8:41">
      <c r="H374" s="112"/>
      <c r="I374" s="145"/>
      <c r="J374" s="112"/>
      <c r="K374" s="112"/>
      <c r="L374" s="145"/>
      <c r="M374" s="145"/>
      <c r="N374" s="145"/>
      <c r="O374" s="145"/>
      <c r="P374" s="145"/>
      <c r="Q374" s="145"/>
      <c r="R374" s="145"/>
      <c r="S374" s="145"/>
      <c r="T374" s="145"/>
      <c r="U374" s="145"/>
      <c r="V374" s="145"/>
      <c r="W374" s="145"/>
      <c r="X374" s="145"/>
      <c r="Y374" s="145"/>
      <c r="Z374" s="145"/>
      <c r="AA374" s="112"/>
      <c r="AB374" s="79"/>
      <c r="AC374" s="71"/>
      <c r="AD374" s="73"/>
      <c r="AE374" s="73"/>
      <c r="AF374" s="73"/>
      <c r="AG374" s="73"/>
      <c r="AH374" s="73"/>
      <c r="AI374" s="73"/>
      <c r="AJ374" s="73"/>
      <c r="AK374" s="73"/>
      <c r="AL374" s="73"/>
      <c r="AM374" s="73"/>
      <c r="AN374" s="74"/>
      <c r="AO374" s="70"/>
    </row>
    <row r="375" spans="8:41">
      <c r="H375" s="112"/>
      <c r="I375" s="145"/>
      <c r="J375" s="112"/>
      <c r="K375" s="112"/>
      <c r="L375" s="145"/>
      <c r="M375" s="145"/>
      <c r="N375" s="145"/>
      <c r="O375" s="145"/>
      <c r="P375" s="145"/>
      <c r="Q375" s="145"/>
      <c r="R375" s="145"/>
      <c r="S375" s="145"/>
      <c r="T375" s="145"/>
      <c r="U375" s="145"/>
      <c r="V375" s="145"/>
      <c r="W375" s="145"/>
      <c r="X375" s="145"/>
      <c r="Y375" s="145"/>
      <c r="Z375" s="145"/>
      <c r="AA375" s="112"/>
      <c r="AB375" s="79"/>
      <c r="AC375" s="71"/>
      <c r="AD375" s="73"/>
      <c r="AE375" s="73"/>
      <c r="AF375" s="73"/>
      <c r="AG375" s="73"/>
      <c r="AH375" s="73"/>
      <c r="AI375" s="73"/>
      <c r="AJ375" s="73"/>
      <c r="AK375" s="73"/>
      <c r="AL375" s="73"/>
      <c r="AM375" s="73"/>
      <c r="AN375" s="74"/>
      <c r="AO375" s="70"/>
    </row>
    <row r="376" spans="8:41">
      <c r="H376" s="112"/>
      <c r="I376" s="145"/>
      <c r="J376" s="112"/>
      <c r="K376" s="112"/>
      <c r="L376" s="145"/>
      <c r="M376" s="145"/>
      <c r="N376" s="145"/>
      <c r="O376" s="145"/>
      <c r="P376" s="145"/>
      <c r="Q376" s="145"/>
      <c r="R376" s="145"/>
      <c r="S376" s="145"/>
      <c r="T376" s="145"/>
      <c r="U376" s="145"/>
      <c r="V376" s="145"/>
      <c r="W376" s="145"/>
      <c r="X376" s="145"/>
      <c r="Y376" s="145"/>
      <c r="Z376" s="145"/>
      <c r="AA376" s="112"/>
      <c r="AB376" s="79"/>
      <c r="AC376" s="71"/>
      <c r="AD376" s="73"/>
      <c r="AE376" s="73"/>
      <c r="AF376" s="73"/>
      <c r="AG376" s="73"/>
      <c r="AH376" s="73"/>
      <c r="AI376" s="73"/>
      <c r="AJ376" s="73"/>
      <c r="AK376" s="73"/>
      <c r="AL376" s="73"/>
      <c r="AM376" s="73"/>
      <c r="AN376" s="74"/>
      <c r="AO376" s="70"/>
    </row>
    <row r="377" spans="8:41">
      <c r="H377" s="112"/>
      <c r="I377" s="145"/>
      <c r="J377" s="112"/>
      <c r="K377" s="112"/>
      <c r="L377" s="145"/>
      <c r="M377" s="145"/>
      <c r="N377" s="145"/>
      <c r="O377" s="145"/>
      <c r="P377" s="145"/>
      <c r="Q377" s="145"/>
      <c r="R377" s="145"/>
      <c r="S377" s="145"/>
      <c r="T377" s="145"/>
      <c r="U377" s="145"/>
      <c r="V377" s="145"/>
      <c r="W377" s="145"/>
      <c r="X377" s="145"/>
      <c r="Y377" s="145"/>
      <c r="Z377" s="145"/>
      <c r="AA377" s="112"/>
      <c r="AB377" s="79"/>
      <c r="AC377" s="71"/>
      <c r="AD377" s="73"/>
      <c r="AE377" s="73"/>
      <c r="AF377" s="73"/>
      <c r="AG377" s="73"/>
      <c r="AH377" s="73"/>
      <c r="AI377" s="73"/>
      <c r="AJ377" s="73"/>
      <c r="AK377" s="73"/>
      <c r="AL377" s="73"/>
      <c r="AM377" s="73"/>
      <c r="AN377" s="74"/>
      <c r="AO377" s="70"/>
    </row>
    <row r="378" spans="8:41">
      <c r="H378" s="112"/>
      <c r="I378" s="145"/>
      <c r="J378" s="112"/>
      <c r="K378" s="112"/>
      <c r="L378" s="145"/>
      <c r="M378" s="145"/>
      <c r="N378" s="145"/>
      <c r="O378" s="145"/>
      <c r="P378" s="145"/>
      <c r="Q378" s="145"/>
      <c r="R378" s="145"/>
      <c r="S378" s="145"/>
      <c r="T378" s="145"/>
      <c r="U378" s="145"/>
      <c r="V378" s="145"/>
      <c r="W378" s="145"/>
      <c r="X378" s="145"/>
      <c r="Y378" s="145"/>
      <c r="Z378" s="145"/>
      <c r="AA378" s="112"/>
      <c r="AB378" s="79"/>
      <c r="AC378" s="71"/>
      <c r="AD378" s="73"/>
      <c r="AE378" s="73"/>
      <c r="AF378" s="73"/>
      <c r="AG378" s="73"/>
      <c r="AH378" s="73"/>
      <c r="AI378" s="73"/>
      <c r="AJ378" s="73"/>
      <c r="AK378" s="73"/>
      <c r="AL378" s="73"/>
      <c r="AM378" s="73"/>
      <c r="AN378" s="74"/>
      <c r="AO378" s="70"/>
    </row>
    <row r="379" spans="8:41">
      <c r="H379" s="112"/>
      <c r="I379" s="145"/>
      <c r="J379" s="112"/>
      <c r="K379" s="112"/>
      <c r="L379" s="145"/>
      <c r="M379" s="145"/>
      <c r="N379" s="145"/>
      <c r="O379" s="145"/>
      <c r="P379" s="145"/>
      <c r="Q379" s="145"/>
      <c r="R379" s="145"/>
      <c r="S379" s="145"/>
      <c r="T379" s="145"/>
      <c r="U379" s="145"/>
      <c r="V379" s="145"/>
      <c r="W379" s="145"/>
      <c r="X379" s="145"/>
      <c r="Y379" s="145"/>
      <c r="Z379" s="145"/>
      <c r="AA379" s="112"/>
      <c r="AB379" s="79"/>
      <c r="AC379" s="71"/>
      <c r="AD379" s="73"/>
      <c r="AE379" s="73"/>
      <c r="AF379" s="73"/>
      <c r="AG379" s="73"/>
      <c r="AH379" s="73"/>
      <c r="AI379" s="73"/>
      <c r="AJ379" s="73"/>
      <c r="AK379" s="73"/>
      <c r="AL379" s="73"/>
      <c r="AM379" s="73"/>
      <c r="AN379" s="74"/>
      <c r="AO379" s="70"/>
    </row>
    <row r="380" spans="8:41">
      <c r="H380" s="112"/>
      <c r="I380" s="145"/>
      <c r="J380" s="112"/>
      <c r="K380" s="112"/>
      <c r="L380" s="145"/>
      <c r="M380" s="145"/>
      <c r="N380" s="145"/>
      <c r="O380" s="145"/>
      <c r="P380" s="145"/>
      <c r="Q380" s="145"/>
      <c r="R380" s="145"/>
      <c r="S380" s="145"/>
      <c r="T380" s="145"/>
      <c r="U380" s="145"/>
      <c r="V380" s="145"/>
      <c r="W380" s="145"/>
      <c r="X380" s="145"/>
      <c r="Y380" s="145"/>
      <c r="Z380" s="145"/>
      <c r="AA380" s="112"/>
      <c r="AB380" s="79"/>
      <c r="AC380" s="71"/>
      <c r="AD380" s="73"/>
      <c r="AE380" s="73"/>
      <c r="AF380" s="73"/>
      <c r="AG380" s="73"/>
      <c r="AH380" s="73"/>
      <c r="AI380" s="73"/>
      <c r="AJ380" s="73"/>
      <c r="AK380" s="73"/>
      <c r="AL380" s="73"/>
      <c r="AM380" s="73"/>
      <c r="AN380" s="74"/>
      <c r="AO380" s="70"/>
    </row>
    <row r="381" spans="8:41">
      <c r="H381" s="112"/>
      <c r="I381" s="145"/>
      <c r="J381" s="112"/>
      <c r="K381" s="112"/>
      <c r="L381" s="145"/>
      <c r="M381" s="145"/>
      <c r="N381" s="145"/>
      <c r="O381" s="145"/>
      <c r="P381" s="145"/>
      <c r="Q381" s="145"/>
      <c r="R381" s="145"/>
      <c r="S381" s="145"/>
      <c r="T381" s="145"/>
      <c r="U381" s="145"/>
      <c r="V381" s="145"/>
      <c r="W381" s="145"/>
      <c r="X381" s="145"/>
      <c r="Y381" s="145"/>
      <c r="Z381" s="145"/>
      <c r="AA381" s="112"/>
      <c r="AB381" s="79"/>
      <c r="AC381" s="71"/>
      <c r="AD381" s="73"/>
      <c r="AE381" s="73"/>
      <c r="AF381" s="73"/>
      <c r="AG381" s="73"/>
      <c r="AH381" s="73"/>
      <c r="AI381" s="73"/>
      <c r="AJ381" s="73"/>
      <c r="AK381" s="73"/>
      <c r="AL381" s="73"/>
      <c r="AM381" s="73"/>
      <c r="AN381" s="74"/>
      <c r="AO381" s="70"/>
    </row>
    <row r="382" spans="8:41">
      <c r="H382" s="112"/>
      <c r="I382" s="145"/>
      <c r="J382" s="112"/>
      <c r="K382" s="112"/>
      <c r="L382" s="145"/>
      <c r="M382" s="145"/>
      <c r="N382" s="145"/>
      <c r="O382" s="145"/>
      <c r="P382" s="145"/>
      <c r="Q382" s="145"/>
      <c r="R382" s="145"/>
      <c r="S382" s="145"/>
      <c r="T382" s="145"/>
      <c r="U382" s="145"/>
      <c r="V382" s="145"/>
      <c r="W382" s="145"/>
      <c r="X382" s="145"/>
      <c r="Y382" s="145"/>
      <c r="Z382" s="145"/>
      <c r="AA382" s="112"/>
      <c r="AB382" s="79"/>
      <c r="AC382" s="71"/>
      <c r="AD382" s="73"/>
      <c r="AE382" s="73"/>
      <c r="AF382" s="73"/>
      <c r="AG382" s="73"/>
      <c r="AH382" s="73"/>
      <c r="AI382" s="73"/>
      <c r="AJ382" s="73"/>
      <c r="AK382" s="73"/>
      <c r="AL382" s="73"/>
      <c r="AM382" s="73"/>
      <c r="AN382" s="74"/>
      <c r="AO382" s="70"/>
    </row>
    <row r="383" spans="8:41">
      <c r="H383" s="112"/>
      <c r="I383" s="145"/>
      <c r="J383" s="112"/>
      <c r="K383" s="112"/>
      <c r="L383" s="145"/>
      <c r="M383" s="145"/>
      <c r="N383" s="145"/>
      <c r="O383" s="145"/>
      <c r="P383" s="145"/>
      <c r="Q383" s="145"/>
      <c r="R383" s="145"/>
      <c r="S383" s="145"/>
      <c r="T383" s="145"/>
      <c r="U383" s="145"/>
      <c r="V383" s="145"/>
      <c r="W383" s="145"/>
      <c r="X383" s="145"/>
      <c r="Y383" s="145"/>
      <c r="Z383" s="145"/>
      <c r="AA383" s="112"/>
      <c r="AB383" s="79"/>
      <c r="AC383" s="71"/>
      <c r="AD383" s="73"/>
      <c r="AE383" s="73"/>
      <c r="AF383" s="73"/>
      <c r="AG383" s="73"/>
      <c r="AH383" s="73"/>
      <c r="AI383" s="73"/>
      <c r="AJ383" s="73"/>
      <c r="AK383" s="73"/>
      <c r="AL383" s="73"/>
      <c r="AM383" s="73"/>
      <c r="AN383" s="74"/>
      <c r="AO383" s="70"/>
    </row>
    <row r="384" spans="8:41">
      <c r="H384" s="112"/>
      <c r="I384" s="145"/>
      <c r="J384" s="112"/>
      <c r="K384" s="112"/>
      <c r="L384" s="145"/>
      <c r="M384" s="145"/>
      <c r="N384" s="145"/>
      <c r="O384" s="145"/>
      <c r="P384" s="145"/>
      <c r="Q384" s="145"/>
      <c r="R384" s="145"/>
      <c r="S384" s="145"/>
      <c r="T384" s="145"/>
      <c r="U384" s="145"/>
      <c r="V384" s="145"/>
      <c r="W384" s="145"/>
      <c r="X384" s="145"/>
      <c r="Y384" s="145"/>
      <c r="Z384" s="145"/>
      <c r="AA384" s="112"/>
      <c r="AB384" s="79"/>
      <c r="AC384" s="71"/>
      <c r="AD384" s="73"/>
      <c r="AE384" s="73"/>
      <c r="AF384" s="73"/>
      <c r="AG384" s="73"/>
      <c r="AH384" s="73"/>
      <c r="AI384" s="73"/>
      <c r="AJ384" s="73"/>
      <c r="AK384" s="73"/>
      <c r="AL384" s="73"/>
      <c r="AM384" s="73"/>
      <c r="AN384" s="74"/>
      <c r="AO384" s="70"/>
    </row>
    <row r="385" spans="8:41">
      <c r="H385" s="112"/>
      <c r="I385" s="145"/>
      <c r="J385" s="112"/>
      <c r="K385" s="112"/>
      <c r="L385" s="145"/>
      <c r="M385" s="145"/>
      <c r="N385" s="145"/>
      <c r="O385" s="145"/>
      <c r="P385" s="145"/>
      <c r="Q385" s="145"/>
      <c r="R385" s="145"/>
      <c r="S385" s="145"/>
      <c r="T385" s="145"/>
      <c r="U385" s="145"/>
      <c r="V385" s="145"/>
      <c r="W385" s="145"/>
      <c r="X385" s="145"/>
      <c r="Y385" s="145"/>
      <c r="Z385" s="145"/>
      <c r="AA385" s="112"/>
      <c r="AB385" s="79"/>
      <c r="AC385" s="71"/>
      <c r="AD385" s="73"/>
      <c r="AE385" s="73"/>
      <c r="AF385" s="73"/>
      <c r="AG385" s="73"/>
      <c r="AH385" s="73"/>
      <c r="AI385" s="73"/>
      <c r="AJ385" s="73"/>
      <c r="AK385" s="73"/>
      <c r="AL385" s="73"/>
      <c r="AM385" s="73"/>
      <c r="AN385" s="74"/>
      <c r="AO385" s="70"/>
    </row>
    <row r="386" spans="8:41">
      <c r="H386" s="112"/>
      <c r="I386" s="145"/>
      <c r="J386" s="112"/>
      <c r="K386" s="112"/>
      <c r="L386" s="145"/>
      <c r="M386" s="145"/>
      <c r="N386" s="145"/>
      <c r="O386" s="145"/>
      <c r="P386" s="145"/>
      <c r="Q386" s="145"/>
      <c r="R386" s="145"/>
      <c r="S386" s="145"/>
      <c r="T386" s="145"/>
      <c r="U386" s="145"/>
      <c r="V386" s="145"/>
      <c r="W386" s="145"/>
      <c r="X386" s="145"/>
      <c r="Y386" s="145"/>
      <c r="Z386" s="145"/>
      <c r="AA386" s="112"/>
      <c r="AB386" s="79"/>
      <c r="AC386" s="71"/>
      <c r="AD386" s="73"/>
      <c r="AE386" s="73"/>
      <c r="AF386" s="73"/>
      <c r="AG386" s="73"/>
      <c r="AH386" s="73"/>
      <c r="AI386" s="73"/>
      <c r="AJ386" s="73"/>
      <c r="AK386" s="73"/>
      <c r="AL386" s="73"/>
      <c r="AM386" s="73"/>
      <c r="AN386" s="74"/>
      <c r="AO386" s="70"/>
    </row>
    <row r="387" spans="8:41">
      <c r="H387" s="112"/>
      <c r="I387" s="145"/>
      <c r="J387" s="112"/>
      <c r="K387" s="112"/>
      <c r="L387" s="145"/>
      <c r="M387" s="145"/>
      <c r="N387" s="145"/>
      <c r="O387" s="145"/>
      <c r="P387" s="145"/>
      <c r="Q387" s="145"/>
      <c r="R387" s="145"/>
      <c r="S387" s="145"/>
      <c r="T387" s="145"/>
      <c r="U387" s="145"/>
      <c r="V387" s="145"/>
      <c r="W387" s="145"/>
      <c r="X387" s="145"/>
      <c r="Y387" s="145"/>
      <c r="Z387" s="145"/>
      <c r="AA387" s="112"/>
      <c r="AB387" s="79"/>
      <c r="AC387" s="71"/>
      <c r="AD387" s="73"/>
      <c r="AE387" s="73"/>
      <c r="AF387" s="73"/>
      <c r="AG387" s="73"/>
      <c r="AH387" s="73"/>
      <c r="AI387" s="73"/>
      <c r="AJ387" s="73"/>
      <c r="AK387" s="73"/>
      <c r="AL387" s="73"/>
      <c r="AM387" s="73"/>
      <c r="AN387" s="74"/>
      <c r="AO387" s="70"/>
    </row>
    <row r="388" spans="8:41">
      <c r="H388" s="112"/>
      <c r="I388" s="145"/>
      <c r="J388" s="112"/>
      <c r="K388" s="112"/>
      <c r="L388" s="145"/>
      <c r="M388" s="145"/>
      <c r="N388" s="145"/>
      <c r="O388" s="145"/>
      <c r="P388" s="145"/>
      <c r="Q388" s="145"/>
      <c r="R388" s="145"/>
      <c r="S388" s="145"/>
      <c r="T388" s="145"/>
      <c r="U388" s="145"/>
      <c r="V388" s="145"/>
      <c r="W388" s="145"/>
      <c r="X388" s="145"/>
      <c r="Y388" s="145"/>
      <c r="Z388" s="145"/>
      <c r="AA388" s="112"/>
      <c r="AB388" s="79"/>
      <c r="AC388" s="71"/>
      <c r="AD388" s="73"/>
      <c r="AE388" s="73"/>
      <c r="AF388" s="73"/>
      <c r="AG388" s="73"/>
      <c r="AH388" s="73"/>
      <c r="AI388" s="73"/>
      <c r="AJ388" s="73"/>
      <c r="AK388" s="73"/>
      <c r="AL388" s="73"/>
      <c r="AM388" s="73"/>
      <c r="AN388" s="74"/>
      <c r="AO388" s="70"/>
    </row>
    <row r="389" spans="8:41">
      <c r="H389" s="112"/>
      <c r="I389" s="145"/>
      <c r="J389" s="112"/>
      <c r="K389" s="112"/>
      <c r="L389" s="145"/>
      <c r="M389" s="145"/>
      <c r="N389" s="145"/>
      <c r="O389" s="145"/>
      <c r="P389" s="145"/>
      <c r="Q389" s="145"/>
      <c r="R389" s="145"/>
      <c r="S389" s="145"/>
      <c r="T389" s="145"/>
      <c r="U389" s="145"/>
      <c r="V389" s="145"/>
      <c r="W389" s="145"/>
      <c r="X389" s="145"/>
      <c r="Y389" s="145"/>
      <c r="Z389" s="145"/>
      <c r="AA389" s="112"/>
      <c r="AB389" s="79"/>
      <c r="AC389" s="71"/>
      <c r="AD389" s="73"/>
      <c r="AE389" s="73"/>
      <c r="AF389" s="73"/>
      <c r="AG389" s="73"/>
      <c r="AH389" s="73"/>
      <c r="AI389" s="73"/>
      <c r="AJ389" s="73"/>
      <c r="AK389" s="73"/>
      <c r="AL389" s="73"/>
      <c r="AM389" s="73"/>
      <c r="AN389" s="74"/>
      <c r="AO389" s="70"/>
    </row>
    <row r="390" spans="8:41">
      <c r="H390" s="112"/>
      <c r="I390" s="145"/>
      <c r="J390" s="112"/>
      <c r="K390" s="112"/>
      <c r="L390" s="145"/>
      <c r="M390" s="145"/>
      <c r="N390" s="145"/>
      <c r="O390" s="145"/>
      <c r="P390" s="145"/>
      <c r="Q390" s="145"/>
      <c r="R390" s="145"/>
      <c r="S390" s="145"/>
      <c r="T390" s="145"/>
      <c r="U390" s="145"/>
      <c r="V390" s="145"/>
      <c r="W390" s="145"/>
      <c r="X390" s="145"/>
      <c r="Y390" s="145"/>
      <c r="Z390" s="145"/>
      <c r="AA390" s="112"/>
      <c r="AB390" s="79"/>
      <c r="AC390" s="71"/>
      <c r="AD390" s="73"/>
      <c r="AE390" s="73"/>
      <c r="AF390" s="73"/>
      <c r="AG390" s="73"/>
      <c r="AH390" s="73"/>
      <c r="AI390" s="73"/>
      <c r="AJ390" s="73"/>
      <c r="AK390" s="73"/>
      <c r="AL390" s="73"/>
      <c r="AM390" s="73"/>
      <c r="AN390" s="74"/>
      <c r="AO390" s="70"/>
    </row>
    <row r="391" spans="8:41">
      <c r="H391" s="112"/>
      <c r="I391" s="145"/>
      <c r="J391" s="112"/>
      <c r="K391" s="112"/>
      <c r="L391" s="145"/>
      <c r="M391" s="145"/>
      <c r="N391" s="145"/>
      <c r="O391" s="145"/>
      <c r="P391" s="145"/>
      <c r="Q391" s="145"/>
      <c r="R391" s="145"/>
      <c r="S391" s="145"/>
      <c r="T391" s="145"/>
      <c r="U391" s="145"/>
      <c r="V391" s="145"/>
      <c r="W391" s="145"/>
      <c r="X391" s="145"/>
      <c r="Y391" s="145"/>
      <c r="Z391" s="145"/>
      <c r="AA391" s="112"/>
      <c r="AB391" s="79"/>
      <c r="AC391" s="71"/>
      <c r="AD391" s="73"/>
      <c r="AE391" s="73"/>
      <c r="AF391" s="73"/>
      <c r="AG391" s="73"/>
      <c r="AH391" s="73"/>
      <c r="AI391" s="73"/>
      <c r="AJ391" s="73"/>
      <c r="AK391" s="73"/>
      <c r="AL391" s="73"/>
      <c r="AM391" s="73"/>
      <c r="AN391" s="74"/>
      <c r="AO391" s="70"/>
    </row>
    <row r="392" spans="8:41">
      <c r="H392" s="112"/>
      <c r="I392" s="145"/>
      <c r="J392" s="112"/>
      <c r="K392" s="112"/>
      <c r="L392" s="145"/>
      <c r="M392" s="145"/>
      <c r="N392" s="145"/>
      <c r="O392" s="145"/>
      <c r="P392" s="145"/>
      <c r="Q392" s="145"/>
      <c r="R392" s="145"/>
      <c r="S392" s="145"/>
      <c r="T392" s="145"/>
      <c r="U392" s="145"/>
      <c r="V392" s="145"/>
      <c r="W392" s="145"/>
      <c r="X392" s="145"/>
      <c r="Y392" s="145"/>
      <c r="Z392" s="145"/>
      <c r="AA392" s="112"/>
      <c r="AB392" s="79"/>
      <c r="AC392" s="71"/>
      <c r="AD392" s="73"/>
      <c r="AE392" s="73"/>
      <c r="AF392" s="73"/>
      <c r="AG392" s="73"/>
      <c r="AH392" s="73"/>
      <c r="AI392" s="73"/>
      <c r="AJ392" s="73"/>
      <c r="AK392" s="73"/>
      <c r="AL392" s="73"/>
      <c r="AM392" s="73"/>
      <c r="AN392" s="74"/>
      <c r="AO392" s="70"/>
    </row>
    <row r="393" spans="8:41">
      <c r="H393" s="112"/>
      <c r="I393" s="145"/>
      <c r="J393" s="112"/>
      <c r="K393" s="112"/>
      <c r="L393" s="145"/>
      <c r="M393" s="145"/>
      <c r="N393" s="145"/>
      <c r="O393" s="145"/>
      <c r="P393" s="145"/>
      <c r="Q393" s="145"/>
      <c r="R393" s="145"/>
      <c r="S393" s="145"/>
      <c r="T393" s="145"/>
      <c r="U393" s="145"/>
      <c r="V393" s="145"/>
      <c r="W393" s="145"/>
      <c r="X393" s="145"/>
      <c r="Y393" s="145"/>
      <c r="Z393" s="145"/>
      <c r="AA393" s="112"/>
      <c r="AB393" s="79"/>
      <c r="AC393" s="71"/>
      <c r="AD393" s="73"/>
      <c r="AE393" s="73"/>
      <c r="AF393" s="73"/>
      <c r="AG393" s="73"/>
      <c r="AH393" s="73"/>
      <c r="AI393" s="73"/>
      <c r="AJ393" s="73"/>
      <c r="AK393" s="73"/>
      <c r="AL393" s="73"/>
      <c r="AM393" s="73"/>
      <c r="AN393" s="74"/>
      <c r="AO393" s="70"/>
    </row>
    <row r="394" spans="8:41">
      <c r="H394" s="112"/>
      <c r="I394" s="145"/>
      <c r="J394" s="112"/>
      <c r="K394" s="112"/>
      <c r="L394" s="145"/>
      <c r="M394" s="145"/>
      <c r="N394" s="145"/>
      <c r="O394" s="145"/>
      <c r="P394" s="145"/>
      <c r="Q394" s="145"/>
      <c r="R394" s="145"/>
      <c r="S394" s="145"/>
      <c r="T394" s="145"/>
      <c r="U394" s="145"/>
      <c r="V394" s="145"/>
      <c r="W394" s="145"/>
      <c r="X394" s="145"/>
      <c r="Y394" s="145"/>
      <c r="Z394" s="145"/>
      <c r="AA394" s="112"/>
      <c r="AB394" s="79"/>
      <c r="AC394" s="71"/>
      <c r="AD394" s="73"/>
      <c r="AE394" s="73"/>
      <c r="AF394" s="73"/>
      <c r="AG394" s="73"/>
      <c r="AH394" s="73"/>
      <c r="AI394" s="73"/>
      <c r="AJ394" s="73"/>
      <c r="AK394" s="73"/>
      <c r="AL394" s="73"/>
      <c r="AM394" s="73"/>
      <c r="AN394" s="74"/>
      <c r="AO394" s="70"/>
    </row>
    <row r="395" spans="8:41">
      <c r="H395" s="112"/>
      <c r="I395" s="145"/>
      <c r="J395" s="112"/>
      <c r="K395" s="112"/>
      <c r="L395" s="145"/>
      <c r="M395" s="145"/>
      <c r="N395" s="145"/>
      <c r="O395" s="145"/>
      <c r="P395" s="145"/>
      <c r="Q395" s="145"/>
      <c r="R395" s="145"/>
      <c r="S395" s="145"/>
      <c r="T395" s="145"/>
      <c r="U395" s="145"/>
      <c r="V395" s="145"/>
      <c r="W395" s="145"/>
      <c r="X395" s="145"/>
      <c r="Y395" s="145"/>
      <c r="Z395" s="145"/>
      <c r="AA395" s="112"/>
      <c r="AB395" s="79"/>
      <c r="AC395" s="71"/>
      <c r="AD395" s="73"/>
      <c r="AE395" s="73"/>
      <c r="AF395" s="73"/>
      <c r="AG395" s="73"/>
      <c r="AH395" s="73"/>
      <c r="AI395" s="73"/>
      <c r="AJ395" s="73"/>
      <c r="AK395" s="73"/>
      <c r="AL395" s="73"/>
      <c r="AM395" s="73"/>
      <c r="AN395" s="74"/>
      <c r="AO395" s="70"/>
    </row>
    <row r="396" spans="8:41">
      <c r="H396" s="112"/>
      <c r="I396" s="145"/>
      <c r="J396" s="112"/>
      <c r="K396" s="112"/>
      <c r="L396" s="145"/>
      <c r="M396" s="145"/>
      <c r="N396" s="145"/>
      <c r="O396" s="145"/>
      <c r="P396" s="145"/>
      <c r="Q396" s="145"/>
      <c r="R396" s="145"/>
      <c r="S396" s="145"/>
      <c r="T396" s="145"/>
      <c r="U396" s="145"/>
      <c r="V396" s="145"/>
      <c r="W396" s="145"/>
      <c r="X396" s="145"/>
      <c r="Y396" s="145"/>
      <c r="Z396" s="145"/>
      <c r="AA396" s="112"/>
      <c r="AB396" s="79"/>
      <c r="AC396" s="71"/>
      <c r="AD396" s="73"/>
      <c r="AE396" s="73"/>
      <c r="AF396" s="73"/>
      <c r="AG396" s="73"/>
      <c r="AH396" s="73"/>
      <c r="AI396" s="73"/>
      <c r="AJ396" s="73"/>
      <c r="AK396" s="73"/>
      <c r="AL396" s="73"/>
      <c r="AM396" s="73"/>
      <c r="AN396" s="74"/>
      <c r="AO396" s="70"/>
    </row>
    <row r="397" spans="8:41">
      <c r="H397" s="112"/>
      <c r="I397" s="145"/>
      <c r="J397" s="112"/>
      <c r="K397" s="112"/>
      <c r="L397" s="145"/>
      <c r="M397" s="145"/>
      <c r="N397" s="145"/>
      <c r="O397" s="145"/>
      <c r="P397" s="145"/>
      <c r="Q397" s="145"/>
      <c r="R397" s="145"/>
      <c r="S397" s="145"/>
      <c r="T397" s="145"/>
      <c r="U397" s="145"/>
      <c r="V397" s="145"/>
      <c r="W397" s="145"/>
      <c r="X397" s="145"/>
      <c r="Y397" s="145"/>
      <c r="Z397" s="145"/>
      <c r="AA397" s="112"/>
      <c r="AB397" s="79"/>
      <c r="AC397" s="71"/>
      <c r="AD397" s="73"/>
      <c r="AE397" s="73"/>
      <c r="AF397" s="73"/>
      <c r="AG397" s="73"/>
      <c r="AH397" s="73"/>
      <c r="AI397" s="73"/>
      <c r="AJ397" s="73"/>
      <c r="AK397" s="73"/>
      <c r="AL397" s="73"/>
      <c r="AM397" s="73"/>
      <c r="AN397" s="74"/>
      <c r="AO397" s="70"/>
    </row>
    <row r="398" spans="8:41">
      <c r="H398" s="112"/>
      <c r="I398" s="145"/>
      <c r="J398" s="112"/>
      <c r="K398" s="112"/>
      <c r="L398" s="145"/>
      <c r="M398" s="145"/>
      <c r="N398" s="145"/>
      <c r="O398" s="145"/>
      <c r="P398" s="145"/>
      <c r="Q398" s="145"/>
      <c r="R398" s="145"/>
      <c r="S398" s="145"/>
      <c r="T398" s="145"/>
      <c r="U398" s="145"/>
      <c r="V398" s="145"/>
      <c r="W398" s="145"/>
      <c r="X398" s="145"/>
      <c r="Y398" s="145"/>
      <c r="Z398" s="145"/>
      <c r="AA398" s="112"/>
      <c r="AB398" s="79"/>
      <c r="AC398" s="71"/>
      <c r="AD398" s="73"/>
      <c r="AE398" s="73"/>
      <c r="AF398" s="73"/>
      <c r="AG398" s="73"/>
      <c r="AH398" s="73"/>
      <c r="AI398" s="73"/>
      <c r="AJ398" s="73"/>
      <c r="AK398" s="73"/>
      <c r="AL398" s="73"/>
      <c r="AM398" s="73"/>
      <c r="AN398" s="74"/>
      <c r="AO398" s="70"/>
    </row>
    <row r="399" spans="8:41">
      <c r="H399" s="112"/>
      <c r="I399" s="145"/>
      <c r="J399" s="112"/>
      <c r="K399" s="112"/>
      <c r="L399" s="145"/>
      <c r="M399" s="145"/>
      <c r="N399" s="145"/>
      <c r="O399" s="145"/>
      <c r="P399" s="145"/>
      <c r="Q399" s="145"/>
      <c r="R399" s="145"/>
      <c r="S399" s="145"/>
      <c r="T399" s="145"/>
      <c r="U399" s="145"/>
      <c r="V399" s="145"/>
      <c r="W399" s="145"/>
      <c r="X399" s="145"/>
      <c r="Y399" s="145"/>
      <c r="Z399" s="145"/>
      <c r="AA399" s="112"/>
      <c r="AB399" s="79"/>
      <c r="AC399" s="71"/>
      <c r="AD399" s="73"/>
      <c r="AE399" s="73"/>
      <c r="AF399" s="73"/>
      <c r="AG399" s="73"/>
      <c r="AH399" s="73"/>
      <c r="AI399" s="73"/>
      <c r="AJ399" s="73"/>
      <c r="AK399" s="73"/>
      <c r="AL399" s="73"/>
      <c r="AM399" s="73"/>
      <c r="AN399" s="74"/>
      <c r="AO399" s="70"/>
    </row>
    <row r="400" spans="8:41">
      <c r="H400" s="112"/>
      <c r="I400" s="145"/>
      <c r="J400" s="112"/>
      <c r="K400" s="112"/>
      <c r="L400" s="145"/>
      <c r="M400" s="145"/>
      <c r="N400" s="145"/>
      <c r="O400" s="145"/>
      <c r="P400" s="145"/>
      <c r="Q400" s="145"/>
      <c r="R400" s="145"/>
      <c r="S400" s="145"/>
      <c r="T400" s="145"/>
      <c r="U400" s="145"/>
      <c r="V400" s="145"/>
      <c r="W400" s="145"/>
      <c r="X400" s="145"/>
      <c r="Y400" s="145"/>
      <c r="Z400" s="145"/>
      <c r="AA400" s="112"/>
      <c r="AB400" s="79"/>
      <c r="AC400" s="71"/>
      <c r="AD400" s="73"/>
      <c r="AE400" s="73"/>
      <c r="AF400" s="73"/>
      <c r="AG400" s="73"/>
      <c r="AH400" s="73"/>
      <c r="AI400" s="73"/>
      <c r="AJ400" s="73"/>
      <c r="AK400" s="73"/>
      <c r="AL400" s="73"/>
      <c r="AM400" s="73"/>
      <c r="AN400" s="74"/>
      <c r="AO400" s="70"/>
    </row>
    <row r="401" spans="8:41">
      <c r="H401" s="112"/>
      <c r="I401" s="145"/>
      <c r="J401" s="112"/>
      <c r="K401" s="112"/>
      <c r="L401" s="145"/>
      <c r="M401" s="145"/>
      <c r="N401" s="145"/>
      <c r="O401" s="145"/>
      <c r="P401" s="145"/>
      <c r="Q401" s="145"/>
      <c r="R401" s="145"/>
      <c r="S401" s="145"/>
      <c r="T401" s="145"/>
      <c r="U401" s="145"/>
      <c r="V401" s="145"/>
      <c r="W401" s="145"/>
      <c r="X401" s="145"/>
      <c r="Y401" s="145"/>
      <c r="Z401" s="145"/>
      <c r="AA401" s="112"/>
      <c r="AB401" s="79"/>
      <c r="AC401" s="71"/>
      <c r="AD401" s="73"/>
      <c r="AE401" s="73"/>
      <c r="AF401" s="73"/>
      <c r="AG401" s="73"/>
      <c r="AH401" s="73"/>
      <c r="AI401" s="73"/>
      <c r="AJ401" s="73"/>
      <c r="AK401" s="73"/>
      <c r="AL401" s="73"/>
      <c r="AM401" s="73"/>
      <c r="AN401" s="74"/>
      <c r="AO401" s="70"/>
    </row>
    <row r="402" spans="8:41">
      <c r="H402" s="112"/>
      <c r="I402" s="145"/>
      <c r="J402" s="112"/>
      <c r="K402" s="112"/>
      <c r="L402" s="145"/>
      <c r="M402" s="145"/>
      <c r="N402" s="145"/>
      <c r="O402" s="145"/>
      <c r="P402" s="145"/>
      <c r="Q402" s="145"/>
      <c r="R402" s="145"/>
      <c r="S402" s="145"/>
      <c r="T402" s="145"/>
      <c r="U402" s="145"/>
      <c r="V402" s="145"/>
      <c r="W402" s="145"/>
      <c r="X402" s="145"/>
      <c r="Y402" s="145"/>
      <c r="Z402" s="145"/>
      <c r="AA402" s="112"/>
      <c r="AB402" s="79"/>
      <c r="AC402" s="71"/>
      <c r="AD402" s="73"/>
      <c r="AE402" s="73"/>
      <c r="AF402" s="73"/>
      <c r="AG402" s="73"/>
      <c r="AH402" s="73"/>
      <c r="AI402" s="73"/>
      <c r="AJ402" s="73"/>
      <c r="AK402" s="73"/>
      <c r="AL402" s="73"/>
      <c r="AM402" s="73"/>
      <c r="AN402" s="74"/>
      <c r="AO402" s="70"/>
    </row>
    <row r="403" spans="8:41">
      <c r="H403" s="112"/>
      <c r="I403" s="145"/>
      <c r="J403" s="112"/>
      <c r="K403" s="112"/>
      <c r="L403" s="145"/>
      <c r="M403" s="145"/>
      <c r="N403" s="145"/>
      <c r="O403" s="145"/>
      <c r="P403" s="145"/>
      <c r="Q403" s="145"/>
      <c r="R403" s="145"/>
      <c r="S403" s="145"/>
      <c r="T403" s="145"/>
      <c r="U403" s="145"/>
      <c r="V403" s="145"/>
      <c r="W403" s="145"/>
      <c r="X403" s="145"/>
      <c r="Y403" s="145"/>
      <c r="Z403" s="145"/>
      <c r="AA403" s="112"/>
      <c r="AB403" s="79"/>
      <c r="AC403" s="71"/>
      <c r="AD403" s="73"/>
      <c r="AE403" s="73"/>
      <c r="AF403" s="73"/>
      <c r="AG403" s="73"/>
      <c r="AH403" s="73"/>
      <c r="AI403" s="73"/>
      <c r="AJ403" s="73"/>
      <c r="AK403" s="73"/>
      <c r="AL403" s="73"/>
      <c r="AM403" s="73"/>
      <c r="AN403" s="74"/>
      <c r="AO403" s="70"/>
    </row>
    <row r="404" spans="8:41">
      <c r="H404" s="112"/>
      <c r="I404" s="145"/>
      <c r="J404" s="112"/>
      <c r="K404" s="112"/>
      <c r="L404" s="145"/>
      <c r="M404" s="145"/>
      <c r="N404" s="145"/>
      <c r="O404" s="145"/>
      <c r="P404" s="145"/>
      <c r="Q404" s="145"/>
      <c r="R404" s="145"/>
      <c r="S404" s="145"/>
      <c r="T404" s="145"/>
      <c r="U404" s="145"/>
      <c r="V404" s="145"/>
      <c r="W404" s="145"/>
      <c r="X404" s="145"/>
      <c r="Y404" s="145"/>
      <c r="Z404" s="145"/>
      <c r="AA404" s="112"/>
      <c r="AB404" s="79"/>
      <c r="AC404" s="71"/>
      <c r="AD404" s="73"/>
      <c r="AE404" s="73"/>
      <c r="AF404" s="73"/>
      <c r="AG404" s="73"/>
      <c r="AH404" s="73"/>
      <c r="AI404" s="73"/>
      <c r="AJ404" s="73"/>
      <c r="AK404" s="73"/>
      <c r="AL404" s="73"/>
      <c r="AM404" s="73"/>
      <c r="AN404" s="74"/>
      <c r="AO404" s="70"/>
    </row>
    <row r="405" spans="8:41">
      <c r="H405" s="112"/>
      <c r="I405" s="145"/>
      <c r="J405" s="112"/>
      <c r="K405" s="112"/>
      <c r="L405" s="145"/>
      <c r="M405" s="145"/>
      <c r="N405" s="145"/>
      <c r="O405" s="145"/>
      <c r="P405" s="145"/>
      <c r="Q405" s="145"/>
      <c r="R405" s="145"/>
      <c r="S405" s="145"/>
      <c r="T405" s="145"/>
      <c r="U405" s="145"/>
      <c r="V405" s="145"/>
      <c r="W405" s="145"/>
      <c r="X405" s="145"/>
      <c r="Y405" s="145"/>
      <c r="Z405" s="145"/>
      <c r="AA405" s="112"/>
      <c r="AB405" s="79"/>
      <c r="AC405" s="71"/>
      <c r="AD405" s="73"/>
      <c r="AE405" s="73"/>
      <c r="AF405" s="73"/>
      <c r="AG405" s="73"/>
      <c r="AH405" s="73"/>
      <c r="AI405" s="73"/>
      <c r="AJ405" s="73"/>
      <c r="AK405" s="73"/>
      <c r="AL405" s="73"/>
      <c r="AM405" s="73"/>
      <c r="AN405" s="74"/>
      <c r="AO405" s="70"/>
    </row>
    <row r="406" spans="8:41">
      <c r="H406" s="112"/>
      <c r="I406" s="145"/>
      <c r="J406" s="112"/>
      <c r="K406" s="112"/>
      <c r="L406" s="145"/>
      <c r="M406" s="145"/>
      <c r="N406" s="145"/>
      <c r="O406" s="145"/>
      <c r="P406" s="145"/>
      <c r="Q406" s="145"/>
      <c r="R406" s="145"/>
      <c r="S406" s="145"/>
      <c r="T406" s="145"/>
      <c r="U406" s="145"/>
      <c r="V406" s="145"/>
      <c r="W406" s="145"/>
      <c r="X406" s="145"/>
      <c r="Y406" s="145"/>
      <c r="Z406" s="145"/>
      <c r="AA406" s="112"/>
      <c r="AB406" s="79"/>
      <c r="AC406" s="71"/>
      <c r="AD406" s="73"/>
      <c r="AE406" s="73"/>
      <c r="AF406" s="73"/>
      <c r="AG406" s="73"/>
      <c r="AH406" s="73"/>
      <c r="AI406" s="73"/>
      <c r="AJ406" s="73"/>
      <c r="AK406" s="73"/>
      <c r="AL406" s="73"/>
      <c r="AM406" s="73"/>
      <c r="AN406" s="74"/>
      <c r="AO406" s="70"/>
    </row>
    <row r="407" spans="8:41">
      <c r="H407" s="112"/>
      <c r="I407" s="145"/>
      <c r="J407" s="112"/>
      <c r="K407" s="112"/>
      <c r="L407" s="145"/>
      <c r="M407" s="145"/>
      <c r="N407" s="145"/>
      <c r="O407" s="145"/>
      <c r="P407" s="145"/>
      <c r="Q407" s="145"/>
      <c r="R407" s="145"/>
      <c r="S407" s="145"/>
      <c r="T407" s="145"/>
      <c r="U407" s="145"/>
      <c r="V407" s="145"/>
      <c r="W407" s="145"/>
      <c r="X407" s="145"/>
      <c r="Y407" s="145"/>
      <c r="Z407" s="145"/>
      <c r="AA407" s="112"/>
      <c r="AB407" s="79"/>
      <c r="AC407" s="71"/>
      <c r="AD407" s="73"/>
      <c r="AE407" s="73"/>
      <c r="AF407" s="73"/>
      <c r="AG407" s="73"/>
      <c r="AH407" s="73"/>
      <c r="AI407" s="73"/>
      <c r="AJ407" s="73"/>
      <c r="AK407" s="73"/>
      <c r="AL407" s="73"/>
      <c r="AM407" s="73"/>
      <c r="AN407" s="74"/>
      <c r="AO407" s="70"/>
    </row>
    <row r="408" spans="8:41">
      <c r="H408" s="112"/>
      <c r="I408" s="145"/>
      <c r="J408" s="112"/>
      <c r="K408" s="112"/>
      <c r="L408" s="145"/>
      <c r="M408" s="145"/>
      <c r="N408" s="145"/>
      <c r="O408" s="145"/>
      <c r="P408" s="145"/>
      <c r="Q408" s="145"/>
      <c r="R408" s="145"/>
      <c r="S408" s="145"/>
      <c r="T408" s="145"/>
      <c r="U408" s="145"/>
      <c r="V408" s="145"/>
      <c r="W408" s="145"/>
      <c r="X408" s="145"/>
      <c r="Y408" s="145"/>
      <c r="Z408" s="145"/>
      <c r="AA408" s="112"/>
      <c r="AB408" s="79"/>
      <c r="AC408" s="71"/>
      <c r="AD408" s="73"/>
      <c r="AE408" s="73"/>
      <c r="AF408" s="73"/>
      <c r="AG408" s="73"/>
      <c r="AH408" s="73"/>
      <c r="AI408" s="73"/>
      <c r="AJ408" s="73"/>
      <c r="AK408" s="73"/>
      <c r="AL408" s="73"/>
      <c r="AM408" s="73"/>
      <c r="AN408" s="74"/>
      <c r="AO408" s="70"/>
    </row>
    <row r="409" spans="8:41">
      <c r="H409" s="112"/>
      <c r="I409" s="145"/>
      <c r="J409" s="112"/>
      <c r="K409" s="112"/>
      <c r="L409" s="145"/>
      <c r="M409" s="145"/>
      <c r="N409" s="145"/>
      <c r="O409" s="145"/>
      <c r="P409" s="145"/>
      <c r="Q409" s="145"/>
      <c r="R409" s="145"/>
      <c r="S409" s="145"/>
      <c r="T409" s="145"/>
      <c r="U409" s="145"/>
      <c r="V409" s="145"/>
      <c r="W409" s="145"/>
      <c r="X409" s="145"/>
      <c r="Y409" s="145"/>
      <c r="Z409" s="145"/>
      <c r="AA409" s="112"/>
      <c r="AB409" s="79"/>
      <c r="AC409" s="71"/>
      <c r="AD409" s="73"/>
      <c r="AE409" s="73"/>
      <c r="AF409" s="73"/>
      <c r="AG409" s="73"/>
      <c r="AH409" s="73"/>
      <c r="AI409" s="73"/>
      <c r="AJ409" s="73"/>
      <c r="AK409" s="73"/>
      <c r="AL409" s="73"/>
      <c r="AM409" s="73"/>
      <c r="AN409" s="74"/>
      <c r="AO409" s="70"/>
    </row>
    <row r="410" spans="8:41">
      <c r="H410" s="112"/>
      <c r="I410" s="145"/>
      <c r="J410" s="112"/>
      <c r="K410" s="112"/>
      <c r="L410" s="145"/>
      <c r="M410" s="145"/>
      <c r="N410" s="145"/>
      <c r="O410" s="145"/>
      <c r="P410" s="145"/>
      <c r="Q410" s="145"/>
      <c r="R410" s="145"/>
      <c r="S410" s="145"/>
      <c r="T410" s="145"/>
      <c r="U410" s="145"/>
      <c r="V410" s="145"/>
      <c r="W410" s="145"/>
      <c r="X410" s="145"/>
      <c r="Y410" s="145"/>
      <c r="Z410" s="145"/>
      <c r="AA410" s="112"/>
      <c r="AB410" s="79"/>
      <c r="AC410" s="71"/>
      <c r="AD410" s="73"/>
      <c r="AE410" s="73"/>
      <c r="AF410" s="73"/>
      <c r="AG410" s="73"/>
      <c r="AH410" s="73"/>
      <c r="AI410" s="73"/>
      <c r="AJ410" s="73"/>
      <c r="AK410" s="73"/>
      <c r="AL410" s="73"/>
      <c r="AM410" s="73"/>
      <c r="AN410" s="74"/>
      <c r="AO410" s="70"/>
    </row>
    <row r="411" spans="8:41">
      <c r="H411" s="112"/>
      <c r="I411" s="145"/>
      <c r="J411" s="112"/>
      <c r="K411" s="112"/>
      <c r="L411" s="145"/>
      <c r="M411" s="145"/>
      <c r="N411" s="145"/>
      <c r="O411" s="145"/>
      <c r="P411" s="145"/>
      <c r="Q411" s="145"/>
      <c r="R411" s="145"/>
      <c r="S411" s="145"/>
      <c r="T411" s="145"/>
      <c r="U411" s="145"/>
      <c r="V411" s="145"/>
      <c r="W411" s="145"/>
      <c r="X411" s="145"/>
      <c r="Y411" s="145"/>
      <c r="Z411" s="145"/>
      <c r="AA411" s="112"/>
      <c r="AB411" s="79"/>
      <c r="AC411" s="71"/>
      <c r="AD411" s="73"/>
      <c r="AE411" s="73"/>
      <c r="AF411" s="73"/>
      <c r="AG411" s="73"/>
      <c r="AH411" s="73"/>
      <c r="AI411" s="73"/>
      <c r="AJ411" s="73"/>
      <c r="AK411" s="73"/>
      <c r="AL411" s="73"/>
      <c r="AM411" s="73"/>
      <c r="AN411" s="74"/>
      <c r="AO411" s="70"/>
    </row>
    <row r="412" spans="8:41">
      <c r="H412" s="112"/>
      <c r="I412" s="145"/>
      <c r="J412" s="112"/>
      <c r="K412" s="112"/>
      <c r="L412" s="145"/>
      <c r="M412" s="145"/>
      <c r="N412" s="145"/>
      <c r="O412" s="145"/>
      <c r="P412" s="145"/>
      <c r="Q412" s="145"/>
      <c r="R412" s="145"/>
      <c r="S412" s="145"/>
      <c r="T412" s="145"/>
      <c r="U412" s="145"/>
      <c r="V412" s="145"/>
      <c r="W412" s="145"/>
      <c r="X412" s="145"/>
      <c r="Y412" s="145"/>
      <c r="Z412" s="145"/>
      <c r="AA412" s="112"/>
      <c r="AB412" s="79"/>
      <c r="AC412" s="71"/>
      <c r="AD412" s="73"/>
      <c r="AE412" s="73"/>
      <c r="AF412" s="73"/>
      <c r="AG412" s="73"/>
      <c r="AH412" s="73"/>
      <c r="AI412" s="73"/>
      <c r="AJ412" s="73"/>
      <c r="AK412" s="73"/>
      <c r="AL412" s="73"/>
      <c r="AM412" s="73"/>
      <c r="AN412" s="74"/>
      <c r="AO412" s="70"/>
    </row>
    <row r="413" spans="8:41">
      <c r="H413" s="112"/>
      <c r="I413" s="145"/>
      <c r="J413" s="112"/>
      <c r="K413" s="112"/>
      <c r="L413" s="145"/>
      <c r="M413" s="145"/>
      <c r="N413" s="145"/>
      <c r="O413" s="145"/>
      <c r="P413" s="145"/>
      <c r="Q413" s="145"/>
      <c r="R413" s="145"/>
      <c r="S413" s="145"/>
      <c r="T413" s="145"/>
      <c r="U413" s="145"/>
      <c r="V413" s="145"/>
      <c r="W413" s="145"/>
      <c r="X413" s="145"/>
      <c r="Y413" s="145"/>
      <c r="Z413" s="145"/>
      <c r="AA413" s="112"/>
      <c r="AB413" s="79"/>
      <c r="AC413" s="71"/>
      <c r="AD413" s="73"/>
      <c r="AE413" s="73"/>
      <c r="AF413" s="73"/>
      <c r="AG413" s="73"/>
      <c r="AH413" s="73"/>
      <c r="AI413" s="73"/>
      <c r="AJ413" s="73"/>
      <c r="AK413" s="73"/>
      <c r="AL413" s="73"/>
      <c r="AM413" s="73"/>
      <c r="AN413" s="74"/>
      <c r="AO413" s="70"/>
    </row>
    <row r="414" spans="8:41">
      <c r="H414" s="112"/>
      <c r="I414" s="145"/>
      <c r="J414" s="112"/>
      <c r="K414" s="112"/>
      <c r="L414" s="145"/>
      <c r="M414" s="145"/>
      <c r="N414" s="145"/>
      <c r="O414" s="145"/>
      <c r="P414" s="145"/>
      <c r="Q414" s="145"/>
      <c r="R414" s="145"/>
      <c r="S414" s="145"/>
      <c r="T414" s="145"/>
      <c r="U414" s="145"/>
      <c r="V414" s="145"/>
      <c r="W414" s="145"/>
      <c r="X414" s="145"/>
      <c r="Y414" s="145"/>
      <c r="Z414" s="145"/>
      <c r="AA414" s="112"/>
      <c r="AB414" s="79"/>
      <c r="AC414" s="71"/>
      <c r="AD414" s="73"/>
      <c r="AE414" s="73"/>
      <c r="AF414" s="73"/>
      <c r="AG414" s="73"/>
      <c r="AH414" s="73"/>
      <c r="AI414" s="73"/>
      <c r="AJ414" s="73"/>
      <c r="AK414" s="73"/>
      <c r="AL414" s="73"/>
      <c r="AM414" s="73"/>
      <c r="AN414" s="74"/>
      <c r="AO414" s="70"/>
    </row>
    <row r="415" spans="8:41">
      <c r="H415" s="112"/>
      <c r="I415" s="145"/>
      <c r="J415" s="112"/>
      <c r="K415" s="112"/>
      <c r="L415" s="145"/>
      <c r="M415" s="145"/>
      <c r="N415" s="145"/>
      <c r="O415" s="145"/>
      <c r="P415" s="145"/>
      <c r="Q415" s="145"/>
      <c r="R415" s="145"/>
      <c r="S415" s="145"/>
      <c r="T415" s="145"/>
      <c r="U415" s="145"/>
      <c r="V415" s="145"/>
      <c r="W415" s="145"/>
      <c r="X415" s="145"/>
      <c r="Y415" s="145"/>
      <c r="Z415" s="145"/>
      <c r="AA415" s="112"/>
      <c r="AB415" s="79"/>
      <c r="AC415" s="71"/>
      <c r="AD415" s="73"/>
      <c r="AE415" s="73"/>
      <c r="AF415" s="73"/>
      <c r="AG415" s="73"/>
      <c r="AH415" s="73"/>
      <c r="AI415" s="73"/>
      <c r="AJ415" s="73"/>
      <c r="AK415" s="73"/>
      <c r="AL415" s="73"/>
      <c r="AM415" s="73"/>
      <c r="AN415" s="74"/>
      <c r="AO415" s="70"/>
    </row>
    <row r="416" spans="8:41">
      <c r="H416" s="112"/>
      <c r="I416" s="145"/>
      <c r="J416" s="112"/>
      <c r="K416" s="112"/>
      <c r="L416" s="145"/>
      <c r="M416" s="145"/>
      <c r="N416" s="145"/>
      <c r="O416" s="145"/>
      <c r="P416" s="145"/>
      <c r="Q416" s="145"/>
      <c r="R416" s="145"/>
      <c r="S416" s="145"/>
      <c r="T416" s="145"/>
      <c r="U416" s="145"/>
      <c r="V416" s="145"/>
      <c r="W416" s="145"/>
      <c r="X416" s="145"/>
      <c r="Y416" s="145"/>
      <c r="Z416" s="145"/>
      <c r="AA416" s="112"/>
      <c r="AB416" s="79"/>
      <c r="AC416" s="71"/>
      <c r="AD416" s="73"/>
      <c r="AE416" s="73"/>
      <c r="AF416" s="73"/>
      <c r="AG416" s="73"/>
      <c r="AH416" s="73"/>
      <c r="AI416" s="73"/>
      <c r="AJ416" s="73"/>
      <c r="AK416" s="73"/>
      <c r="AL416" s="73"/>
      <c r="AM416" s="73"/>
      <c r="AN416" s="74"/>
      <c r="AO416" s="70"/>
    </row>
    <row r="417" spans="8:41">
      <c r="H417" s="112"/>
      <c r="I417" s="145"/>
      <c r="J417" s="112"/>
      <c r="K417" s="112"/>
      <c r="L417" s="145"/>
      <c r="M417" s="145"/>
      <c r="N417" s="145"/>
      <c r="O417" s="145"/>
      <c r="P417" s="145"/>
      <c r="Q417" s="145"/>
      <c r="R417" s="145"/>
      <c r="S417" s="145"/>
      <c r="T417" s="145"/>
      <c r="U417" s="145"/>
      <c r="V417" s="145"/>
      <c r="W417" s="145"/>
      <c r="X417" s="145"/>
      <c r="Y417" s="145"/>
      <c r="Z417" s="145"/>
      <c r="AA417" s="112"/>
      <c r="AB417" s="79"/>
      <c r="AC417" s="71"/>
      <c r="AD417" s="73"/>
      <c r="AE417" s="73"/>
      <c r="AF417" s="73"/>
      <c r="AG417" s="73"/>
      <c r="AH417" s="73"/>
      <c r="AI417" s="73"/>
      <c r="AJ417" s="73"/>
      <c r="AK417" s="73"/>
      <c r="AL417" s="73"/>
      <c r="AM417" s="73"/>
      <c r="AN417" s="74"/>
      <c r="AO417" s="70"/>
    </row>
    <row r="418" spans="8:41">
      <c r="H418" s="112"/>
      <c r="I418" s="145"/>
      <c r="J418" s="112"/>
      <c r="K418" s="112"/>
      <c r="L418" s="145"/>
      <c r="M418" s="145"/>
      <c r="N418" s="145"/>
      <c r="O418" s="145"/>
      <c r="P418" s="145"/>
      <c r="Q418" s="145"/>
      <c r="R418" s="145"/>
      <c r="S418" s="145"/>
      <c r="T418" s="145"/>
      <c r="U418" s="145"/>
      <c r="V418" s="145"/>
      <c r="W418" s="145"/>
      <c r="X418" s="145"/>
      <c r="Y418" s="145"/>
      <c r="Z418" s="145"/>
      <c r="AA418" s="112"/>
      <c r="AB418" s="79"/>
      <c r="AC418" s="71"/>
      <c r="AD418" s="73"/>
      <c r="AE418" s="73"/>
      <c r="AF418" s="73"/>
      <c r="AG418" s="73"/>
      <c r="AH418" s="73"/>
      <c r="AI418" s="73"/>
      <c r="AJ418" s="73"/>
      <c r="AK418" s="73"/>
      <c r="AL418" s="73"/>
      <c r="AM418" s="73"/>
      <c r="AN418" s="74"/>
      <c r="AO418" s="70"/>
    </row>
    <row r="419" spans="8:41">
      <c r="H419" s="112"/>
      <c r="I419" s="145"/>
      <c r="J419" s="112"/>
      <c r="K419" s="112"/>
      <c r="L419" s="145"/>
      <c r="M419" s="145"/>
      <c r="N419" s="145"/>
      <c r="O419" s="145"/>
      <c r="P419" s="145"/>
      <c r="Q419" s="145"/>
      <c r="R419" s="145"/>
      <c r="S419" s="145"/>
      <c r="T419" s="145"/>
      <c r="U419" s="145"/>
      <c r="V419" s="145"/>
      <c r="W419" s="145"/>
      <c r="X419" s="145"/>
      <c r="Y419" s="145"/>
      <c r="Z419" s="145"/>
      <c r="AA419" s="112"/>
      <c r="AB419" s="79"/>
      <c r="AC419" s="71"/>
      <c r="AD419" s="73"/>
      <c r="AE419" s="73"/>
      <c r="AF419" s="73"/>
      <c r="AG419" s="73"/>
      <c r="AH419" s="73"/>
      <c r="AI419" s="73"/>
      <c r="AJ419" s="73"/>
      <c r="AK419" s="73"/>
      <c r="AL419" s="73"/>
      <c r="AM419" s="73"/>
      <c r="AN419" s="74"/>
      <c r="AO419" s="70"/>
    </row>
    <row r="420" spans="8:41">
      <c r="H420" s="112"/>
      <c r="I420" s="145"/>
      <c r="J420" s="112"/>
      <c r="K420" s="112"/>
      <c r="L420" s="145"/>
      <c r="M420" s="145"/>
      <c r="N420" s="145"/>
      <c r="O420" s="145"/>
      <c r="P420" s="145"/>
      <c r="Q420" s="145"/>
      <c r="R420" s="145"/>
      <c r="S420" s="145"/>
      <c r="T420" s="145"/>
      <c r="U420" s="145"/>
      <c r="V420" s="145"/>
      <c r="W420" s="145"/>
      <c r="X420" s="145"/>
      <c r="Y420" s="145"/>
      <c r="Z420" s="145"/>
      <c r="AA420" s="112"/>
      <c r="AB420" s="79"/>
      <c r="AC420" s="71"/>
      <c r="AD420" s="73"/>
      <c r="AE420" s="73"/>
      <c r="AF420" s="73"/>
      <c r="AG420" s="73"/>
      <c r="AH420" s="73"/>
      <c r="AI420" s="73"/>
      <c r="AJ420" s="73"/>
      <c r="AK420" s="73"/>
      <c r="AL420" s="73"/>
      <c r="AM420" s="73"/>
      <c r="AN420" s="74"/>
      <c r="AO420" s="70"/>
    </row>
    <row r="421" spans="8:41">
      <c r="H421" s="112"/>
      <c r="I421" s="145"/>
      <c r="J421" s="112"/>
      <c r="K421" s="112"/>
      <c r="L421" s="145"/>
      <c r="M421" s="145"/>
      <c r="N421" s="145"/>
      <c r="O421" s="145"/>
      <c r="P421" s="145"/>
      <c r="Q421" s="145"/>
      <c r="R421" s="145"/>
      <c r="S421" s="145"/>
      <c r="T421" s="145"/>
      <c r="U421" s="145"/>
      <c r="V421" s="145"/>
      <c r="W421" s="145"/>
      <c r="X421" s="145"/>
      <c r="Y421" s="145"/>
      <c r="Z421" s="145"/>
      <c r="AA421" s="112"/>
      <c r="AB421" s="79"/>
      <c r="AC421" s="71"/>
      <c r="AD421" s="73"/>
      <c r="AE421" s="73"/>
      <c r="AF421" s="73"/>
      <c r="AG421" s="73"/>
      <c r="AH421" s="73"/>
      <c r="AI421" s="73"/>
      <c r="AJ421" s="73"/>
      <c r="AK421" s="73"/>
      <c r="AL421" s="73"/>
      <c r="AM421" s="73"/>
      <c r="AN421" s="74"/>
      <c r="AO421" s="70"/>
    </row>
    <row r="422" spans="8:41" ht="15">
      <c r="H422" s="112"/>
      <c r="I422" s="145"/>
      <c r="J422" s="112"/>
      <c r="K422" s="112"/>
      <c r="L422" s="145"/>
      <c r="M422" s="145"/>
      <c r="N422" s="145"/>
      <c r="O422" s="145"/>
      <c r="P422" s="145"/>
      <c r="Q422" s="145"/>
      <c r="R422" s="145"/>
      <c r="S422" s="145"/>
      <c r="T422" s="145"/>
      <c r="U422" s="145"/>
      <c r="V422" s="145"/>
      <c r="W422" s="145"/>
      <c r="X422" s="145"/>
      <c r="Y422" s="145"/>
      <c r="Z422" s="145"/>
      <c r="AA422" s="112"/>
      <c r="AB422" s="79"/>
      <c r="AC422" s="76"/>
      <c r="AD422" s="73"/>
      <c r="AE422" s="73"/>
      <c r="AF422" s="73"/>
      <c r="AG422" s="73"/>
      <c r="AH422" s="73"/>
      <c r="AI422" s="73"/>
      <c r="AJ422" s="73"/>
      <c r="AK422" s="73"/>
      <c r="AL422" s="73"/>
      <c r="AM422" s="73"/>
      <c r="AN422" s="77"/>
      <c r="AO422" s="70"/>
    </row>
    <row r="423" spans="8:41" ht="15">
      <c r="H423" s="112"/>
      <c r="I423" s="145"/>
      <c r="J423" s="112"/>
      <c r="K423" s="112"/>
      <c r="L423" s="145"/>
      <c r="M423" s="145"/>
      <c r="N423" s="145"/>
      <c r="O423" s="145"/>
      <c r="P423" s="145"/>
      <c r="Q423" s="145"/>
      <c r="R423" s="145"/>
      <c r="S423" s="145"/>
      <c r="T423" s="145"/>
      <c r="U423" s="145"/>
      <c r="V423" s="145"/>
      <c r="W423" s="145"/>
      <c r="X423" s="145"/>
      <c r="Y423" s="145"/>
      <c r="Z423" s="145"/>
      <c r="AA423" s="112"/>
      <c r="AB423" s="79"/>
      <c r="AC423" s="78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8"/>
      <c r="AO423" s="70"/>
    </row>
    <row r="424" spans="8:41">
      <c r="H424" s="112"/>
      <c r="I424" s="145"/>
      <c r="J424" s="112"/>
      <c r="K424" s="112"/>
      <c r="L424" s="145"/>
      <c r="M424" s="145"/>
      <c r="N424" s="145"/>
      <c r="O424" s="145"/>
      <c r="P424" s="145"/>
      <c r="Q424" s="145"/>
      <c r="R424" s="145"/>
      <c r="S424" s="145"/>
      <c r="T424" s="145"/>
      <c r="U424" s="145"/>
      <c r="V424" s="145"/>
      <c r="W424" s="145"/>
      <c r="X424" s="145"/>
      <c r="Y424" s="145"/>
      <c r="Z424" s="145"/>
      <c r="AA424" s="112"/>
      <c r="AB424" s="79"/>
      <c r="AC424" s="70"/>
      <c r="AD424" s="70"/>
      <c r="AE424" s="70"/>
      <c r="AF424" s="70"/>
      <c r="AG424" s="70"/>
      <c r="AH424" s="70"/>
      <c r="AI424" s="70"/>
      <c r="AJ424" s="70"/>
      <c r="AK424" s="70"/>
      <c r="AL424" s="70"/>
      <c r="AM424" s="70"/>
      <c r="AN424" s="70"/>
      <c r="AO424" s="70"/>
    </row>
    <row r="425" spans="8:41">
      <c r="H425" s="112"/>
      <c r="I425" s="145"/>
      <c r="J425" s="112"/>
      <c r="K425" s="112"/>
      <c r="L425" s="145"/>
      <c r="M425" s="145"/>
      <c r="N425" s="145"/>
      <c r="O425" s="145"/>
      <c r="P425" s="145"/>
      <c r="Q425" s="145"/>
      <c r="R425" s="145"/>
      <c r="S425" s="145"/>
      <c r="T425" s="145"/>
      <c r="U425" s="145"/>
      <c r="V425" s="145"/>
      <c r="W425" s="145"/>
      <c r="X425" s="145"/>
      <c r="Y425" s="145"/>
      <c r="Z425" s="145"/>
      <c r="AA425" s="112"/>
      <c r="AB425" s="79"/>
      <c r="AC425" s="70"/>
      <c r="AD425" s="70"/>
      <c r="AE425" s="70"/>
      <c r="AF425" s="70"/>
      <c r="AG425" s="70"/>
      <c r="AH425" s="70"/>
      <c r="AI425" s="70"/>
      <c r="AJ425" s="70"/>
      <c r="AK425" s="70"/>
      <c r="AL425" s="70"/>
      <c r="AM425" s="70"/>
      <c r="AN425" s="70"/>
      <c r="AO425" s="70"/>
    </row>
    <row r="426" spans="8:41">
      <c r="H426" s="112"/>
      <c r="I426" s="145"/>
      <c r="J426" s="112"/>
      <c r="K426" s="112"/>
      <c r="L426" s="145"/>
      <c r="M426" s="145"/>
      <c r="N426" s="145"/>
      <c r="O426" s="145"/>
      <c r="P426" s="145"/>
      <c r="Q426" s="145"/>
      <c r="R426" s="145"/>
      <c r="S426" s="145"/>
      <c r="T426" s="145"/>
      <c r="U426" s="145"/>
      <c r="V426" s="145"/>
      <c r="W426" s="145"/>
      <c r="X426" s="145"/>
      <c r="Y426" s="145"/>
      <c r="Z426" s="145"/>
      <c r="AA426" s="112"/>
      <c r="AB426" s="79"/>
      <c r="AC426" s="70"/>
      <c r="AD426" s="70"/>
      <c r="AE426" s="70"/>
      <c r="AF426" s="70"/>
      <c r="AG426" s="70"/>
      <c r="AH426" s="70"/>
      <c r="AI426" s="70"/>
      <c r="AJ426" s="70"/>
      <c r="AK426" s="70"/>
      <c r="AL426" s="70"/>
      <c r="AM426" s="70"/>
      <c r="AN426" s="70"/>
      <c r="AO426" s="70"/>
    </row>
    <row r="427" spans="8:41">
      <c r="H427" s="112"/>
      <c r="I427" s="145"/>
      <c r="J427" s="112"/>
      <c r="K427" s="112"/>
      <c r="L427" s="145"/>
      <c r="M427" s="145"/>
      <c r="N427" s="145"/>
      <c r="O427" s="145"/>
      <c r="P427" s="145"/>
      <c r="Q427" s="145"/>
      <c r="R427" s="145"/>
      <c r="S427" s="145"/>
      <c r="T427" s="145"/>
      <c r="U427" s="145"/>
      <c r="V427" s="145"/>
      <c r="W427" s="145"/>
      <c r="X427" s="145"/>
      <c r="Y427" s="145"/>
      <c r="Z427" s="145"/>
      <c r="AA427" s="112"/>
      <c r="AB427" s="70"/>
      <c r="AC427" s="79"/>
      <c r="AD427" s="79"/>
      <c r="AE427" s="79"/>
      <c r="AF427" s="79"/>
      <c r="AG427" s="79"/>
      <c r="AH427" s="70"/>
      <c r="AI427" s="79"/>
      <c r="AJ427" s="79"/>
      <c r="AK427" s="79"/>
      <c r="AL427" s="79"/>
      <c r="AM427" s="79"/>
      <c r="AN427" s="79"/>
      <c r="AO427" s="70"/>
    </row>
    <row r="428" spans="8:41">
      <c r="H428" s="112"/>
      <c r="I428" s="145"/>
      <c r="J428" s="112"/>
      <c r="K428" s="112"/>
      <c r="L428" s="145"/>
      <c r="M428" s="145"/>
      <c r="N428" s="145"/>
      <c r="O428" s="145"/>
      <c r="P428" s="145"/>
      <c r="Q428" s="145"/>
      <c r="R428" s="145"/>
      <c r="S428" s="145"/>
      <c r="T428" s="145"/>
      <c r="U428" s="145"/>
      <c r="V428" s="145"/>
      <c r="W428" s="145"/>
      <c r="X428" s="145"/>
      <c r="Y428" s="145"/>
      <c r="Z428" s="145"/>
      <c r="AA428" s="112"/>
      <c r="AB428" s="70"/>
      <c r="AC428" s="79"/>
      <c r="AD428" s="70"/>
      <c r="AE428" s="70"/>
      <c r="AF428" s="70"/>
      <c r="AG428" s="70"/>
      <c r="AH428" s="70"/>
      <c r="AI428" s="70"/>
      <c r="AJ428" s="70"/>
      <c r="AK428" s="70"/>
      <c r="AL428" s="70"/>
      <c r="AM428" s="70"/>
      <c r="AN428" s="70"/>
      <c r="AO428" s="70"/>
    </row>
    <row r="429" spans="8:41">
      <c r="H429" s="112"/>
      <c r="I429" s="145"/>
      <c r="J429" s="112"/>
      <c r="K429" s="112"/>
      <c r="L429" s="145"/>
      <c r="M429" s="145"/>
      <c r="N429" s="145"/>
      <c r="O429" s="145"/>
      <c r="P429" s="145"/>
      <c r="Q429" s="145"/>
      <c r="R429" s="145"/>
      <c r="S429" s="145"/>
      <c r="T429" s="145"/>
      <c r="U429" s="145"/>
      <c r="V429" s="145"/>
      <c r="W429" s="145"/>
      <c r="X429" s="145"/>
      <c r="Y429" s="145"/>
      <c r="Z429" s="145"/>
      <c r="AA429" s="112"/>
      <c r="AB429" s="70"/>
      <c r="AC429" s="71"/>
      <c r="AD429" s="72"/>
      <c r="AE429" s="72"/>
      <c r="AF429" s="72"/>
      <c r="AG429" s="73"/>
      <c r="AH429" s="73"/>
      <c r="AI429" s="73"/>
      <c r="AJ429" s="73"/>
      <c r="AK429" s="73"/>
      <c r="AL429" s="73"/>
      <c r="AM429" s="73"/>
      <c r="AN429" s="74"/>
      <c r="AO429" s="70"/>
    </row>
    <row r="430" spans="8:41">
      <c r="H430" s="112"/>
      <c r="I430" s="145"/>
      <c r="J430" s="112"/>
      <c r="K430" s="112"/>
      <c r="L430" s="145"/>
      <c r="M430" s="145"/>
      <c r="N430" s="145"/>
      <c r="O430" s="145"/>
      <c r="P430" s="145"/>
      <c r="Q430" s="145"/>
      <c r="R430" s="145"/>
      <c r="S430" s="145"/>
      <c r="T430" s="145"/>
      <c r="U430" s="145"/>
      <c r="V430" s="145"/>
      <c r="W430" s="145"/>
      <c r="X430" s="145"/>
      <c r="Y430" s="145"/>
      <c r="Z430" s="145"/>
      <c r="AA430" s="112"/>
      <c r="AB430" s="70"/>
      <c r="AC430" s="71"/>
      <c r="AD430" s="72"/>
      <c r="AE430" s="72"/>
      <c r="AF430" s="72"/>
      <c r="AG430" s="73"/>
      <c r="AH430" s="73"/>
      <c r="AI430" s="73"/>
      <c r="AJ430" s="73"/>
      <c r="AK430" s="73"/>
      <c r="AL430" s="73"/>
      <c r="AM430" s="73"/>
      <c r="AN430" s="74"/>
      <c r="AO430" s="70"/>
    </row>
    <row r="431" spans="8:41">
      <c r="H431" s="112"/>
      <c r="I431" s="145"/>
      <c r="J431" s="112"/>
      <c r="K431" s="112"/>
      <c r="L431" s="145"/>
      <c r="M431" s="145"/>
      <c r="N431" s="145"/>
      <c r="O431" s="145"/>
      <c r="P431" s="145"/>
      <c r="Q431" s="145"/>
      <c r="R431" s="145"/>
      <c r="S431" s="145"/>
      <c r="T431" s="145"/>
      <c r="U431" s="145"/>
      <c r="V431" s="145"/>
      <c r="W431" s="145"/>
      <c r="X431" s="145"/>
      <c r="Y431" s="145"/>
      <c r="Z431" s="145"/>
      <c r="AA431" s="112"/>
      <c r="AB431" s="70"/>
      <c r="AC431" s="71"/>
      <c r="AD431" s="72"/>
      <c r="AE431" s="72"/>
      <c r="AF431" s="72"/>
      <c r="AG431" s="73"/>
      <c r="AH431" s="73"/>
      <c r="AI431" s="73"/>
      <c r="AJ431" s="73"/>
      <c r="AK431" s="73"/>
      <c r="AL431" s="73"/>
      <c r="AM431" s="73"/>
      <c r="AN431" s="74"/>
      <c r="AO431" s="70"/>
    </row>
    <row r="432" spans="8:41">
      <c r="H432" s="112"/>
      <c r="I432" s="145"/>
      <c r="J432" s="112"/>
      <c r="K432" s="112"/>
      <c r="L432" s="145"/>
      <c r="M432" s="145"/>
      <c r="N432" s="145"/>
      <c r="O432" s="145"/>
      <c r="P432" s="145"/>
      <c r="Q432" s="145"/>
      <c r="R432" s="145"/>
      <c r="S432" s="145"/>
      <c r="T432" s="145"/>
      <c r="U432" s="145"/>
      <c r="V432" s="145"/>
      <c r="W432" s="145"/>
      <c r="X432" s="145"/>
      <c r="Y432" s="145"/>
      <c r="Z432" s="145"/>
      <c r="AA432" s="112"/>
      <c r="AB432" s="70"/>
      <c r="AC432" s="71"/>
      <c r="AD432" s="72"/>
      <c r="AE432" s="72"/>
      <c r="AF432" s="72"/>
      <c r="AG432" s="73"/>
      <c r="AH432" s="73"/>
      <c r="AI432" s="73"/>
      <c r="AJ432" s="73"/>
      <c r="AK432" s="73"/>
      <c r="AL432" s="73"/>
      <c r="AM432" s="73"/>
      <c r="AN432" s="74"/>
      <c r="AO432" s="70"/>
    </row>
    <row r="433" spans="8:41">
      <c r="H433" s="112"/>
      <c r="I433" s="145"/>
      <c r="J433" s="112"/>
      <c r="K433" s="112"/>
      <c r="L433" s="145"/>
      <c r="M433" s="145"/>
      <c r="N433" s="145"/>
      <c r="O433" s="145"/>
      <c r="P433" s="145"/>
      <c r="Q433" s="145"/>
      <c r="R433" s="145"/>
      <c r="S433" s="145"/>
      <c r="T433" s="145"/>
      <c r="U433" s="145"/>
      <c r="V433" s="145"/>
      <c r="W433" s="145"/>
      <c r="X433" s="145"/>
      <c r="Y433" s="145"/>
      <c r="Z433" s="145"/>
      <c r="AA433" s="112"/>
      <c r="AB433" s="70"/>
      <c r="AC433" s="71"/>
      <c r="AD433" s="72"/>
      <c r="AE433" s="72"/>
      <c r="AF433" s="72"/>
      <c r="AG433" s="73"/>
      <c r="AH433" s="73"/>
      <c r="AI433" s="73"/>
      <c r="AJ433" s="73"/>
      <c r="AK433" s="73"/>
      <c r="AL433" s="73"/>
      <c r="AM433" s="73"/>
      <c r="AN433" s="74"/>
      <c r="AO433" s="70"/>
    </row>
    <row r="434" spans="8:41">
      <c r="H434" s="112"/>
      <c r="I434" s="145"/>
      <c r="J434" s="112"/>
      <c r="K434" s="112"/>
      <c r="L434" s="145"/>
      <c r="M434" s="145"/>
      <c r="N434" s="145"/>
      <c r="O434" s="145"/>
      <c r="P434" s="145"/>
      <c r="Q434" s="145"/>
      <c r="R434" s="145"/>
      <c r="S434" s="145"/>
      <c r="T434" s="145"/>
      <c r="U434" s="145"/>
      <c r="V434" s="145"/>
      <c r="W434" s="145"/>
      <c r="X434" s="145"/>
      <c r="Y434" s="145"/>
      <c r="Z434" s="145"/>
      <c r="AA434" s="112"/>
      <c r="AB434" s="70"/>
      <c r="AC434" s="71"/>
      <c r="AD434" s="72"/>
      <c r="AE434" s="72"/>
      <c r="AF434" s="72"/>
      <c r="AG434" s="73"/>
      <c r="AH434" s="73"/>
      <c r="AI434" s="73"/>
      <c r="AJ434" s="73"/>
      <c r="AK434" s="73"/>
      <c r="AL434" s="73"/>
      <c r="AM434" s="73"/>
      <c r="AN434" s="74"/>
      <c r="AO434" s="70"/>
    </row>
    <row r="435" spans="8:41">
      <c r="H435" s="112"/>
      <c r="I435" s="145"/>
      <c r="J435" s="112"/>
      <c r="K435" s="112"/>
      <c r="L435" s="145"/>
      <c r="M435" s="145"/>
      <c r="N435" s="145"/>
      <c r="O435" s="145"/>
      <c r="P435" s="145"/>
      <c r="Q435" s="145"/>
      <c r="R435" s="145"/>
      <c r="S435" s="145"/>
      <c r="T435" s="145"/>
      <c r="U435" s="145"/>
      <c r="V435" s="145"/>
      <c r="W435" s="145"/>
      <c r="X435" s="145"/>
      <c r="Y435" s="145"/>
      <c r="Z435" s="145"/>
      <c r="AA435" s="112"/>
      <c r="AB435" s="70"/>
      <c r="AC435" s="71"/>
      <c r="AD435" s="72"/>
      <c r="AE435" s="72"/>
      <c r="AF435" s="72"/>
      <c r="AG435" s="73"/>
      <c r="AH435" s="73"/>
      <c r="AI435" s="73"/>
      <c r="AJ435" s="73"/>
      <c r="AK435" s="73"/>
      <c r="AL435" s="73"/>
      <c r="AM435" s="73"/>
      <c r="AN435" s="74"/>
      <c r="AO435" s="70"/>
    </row>
    <row r="436" spans="8:41">
      <c r="H436" s="112"/>
      <c r="I436" s="145"/>
      <c r="J436" s="112"/>
      <c r="K436" s="112"/>
      <c r="L436" s="145"/>
      <c r="M436" s="145"/>
      <c r="N436" s="145"/>
      <c r="O436" s="145"/>
      <c r="P436" s="145"/>
      <c r="Q436" s="145"/>
      <c r="R436" s="145"/>
      <c r="S436" s="145"/>
      <c r="T436" s="145"/>
      <c r="U436" s="145"/>
      <c r="V436" s="145"/>
      <c r="W436" s="145"/>
      <c r="X436" s="145"/>
      <c r="Y436" s="145"/>
      <c r="Z436" s="145"/>
      <c r="AA436" s="112"/>
      <c r="AB436" s="70"/>
      <c r="AC436" s="71"/>
      <c r="AD436" s="75"/>
      <c r="AE436" s="72"/>
      <c r="AF436" s="72"/>
      <c r="AG436" s="73"/>
      <c r="AH436" s="73"/>
      <c r="AI436" s="73"/>
      <c r="AJ436" s="73"/>
      <c r="AK436" s="73"/>
      <c r="AL436" s="73"/>
      <c r="AM436" s="73"/>
      <c r="AN436" s="74"/>
      <c r="AO436" s="70"/>
    </row>
    <row r="437" spans="8:41">
      <c r="H437" s="112"/>
      <c r="I437" s="145"/>
      <c r="J437" s="112"/>
      <c r="K437" s="112"/>
      <c r="L437" s="145"/>
      <c r="M437" s="145"/>
      <c r="N437" s="145"/>
      <c r="O437" s="145"/>
      <c r="P437" s="145"/>
      <c r="Q437" s="145"/>
      <c r="R437" s="145"/>
      <c r="S437" s="145"/>
      <c r="T437" s="145"/>
      <c r="U437" s="145"/>
      <c r="V437" s="145"/>
      <c r="W437" s="145"/>
      <c r="X437" s="145"/>
      <c r="Y437" s="145"/>
      <c r="Z437" s="145"/>
      <c r="AA437" s="112"/>
      <c r="AB437" s="70"/>
      <c r="AC437" s="71"/>
      <c r="AD437" s="72"/>
      <c r="AE437" s="72"/>
      <c r="AF437" s="72"/>
      <c r="AG437" s="73"/>
      <c r="AH437" s="73"/>
      <c r="AI437" s="73"/>
      <c r="AJ437" s="73"/>
      <c r="AK437" s="73"/>
      <c r="AL437" s="73"/>
      <c r="AM437" s="73"/>
      <c r="AN437" s="74"/>
      <c r="AO437" s="70"/>
    </row>
    <row r="438" spans="8:41">
      <c r="H438" s="112"/>
      <c r="I438" s="145"/>
      <c r="J438" s="112"/>
      <c r="K438" s="112"/>
      <c r="L438" s="145"/>
      <c r="M438" s="145"/>
      <c r="N438" s="145"/>
      <c r="O438" s="145"/>
      <c r="P438" s="145"/>
      <c r="Q438" s="145"/>
      <c r="R438" s="145"/>
      <c r="S438" s="145"/>
      <c r="T438" s="145"/>
      <c r="U438" s="145"/>
      <c r="V438" s="145"/>
      <c r="W438" s="145"/>
      <c r="X438" s="145"/>
      <c r="Y438" s="145"/>
      <c r="Z438" s="145"/>
      <c r="AA438" s="112"/>
      <c r="AB438" s="70"/>
      <c r="AC438" s="71"/>
      <c r="AD438" s="72"/>
      <c r="AE438" s="72"/>
      <c r="AF438" s="72"/>
      <c r="AG438" s="73"/>
      <c r="AH438" s="73"/>
      <c r="AI438" s="73"/>
      <c r="AJ438" s="73"/>
      <c r="AK438" s="73"/>
      <c r="AL438" s="73"/>
      <c r="AM438" s="73"/>
      <c r="AN438" s="74"/>
      <c r="AO438" s="70"/>
    </row>
    <row r="439" spans="8:41">
      <c r="H439" s="112"/>
      <c r="I439" s="145"/>
      <c r="J439" s="112"/>
      <c r="K439" s="112"/>
      <c r="L439" s="145"/>
      <c r="M439" s="145"/>
      <c r="N439" s="145"/>
      <c r="O439" s="145"/>
      <c r="P439" s="145"/>
      <c r="Q439" s="145"/>
      <c r="R439" s="145"/>
      <c r="S439" s="145"/>
      <c r="T439" s="145"/>
      <c r="U439" s="145"/>
      <c r="V439" s="145"/>
      <c r="W439" s="145"/>
      <c r="X439" s="145"/>
      <c r="Y439" s="145"/>
      <c r="Z439" s="145"/>
      <c r="AA439" s="112"/>
      <c r="AB439" s="70"/>
      <c r="AC439" s="71"/>
      <c r="AD439" s="72"/>
      <c r="AE439" s="72"/>
      <c r="AF439" s="72"/>
      <c r="AG439" s="73"/>
      <c r="AH439" s="73"/>
      <c r="AI439" s="73"/>
      <c r="AJ439" s="73"/>
      <c r="AK439" s="73"/>
      <c r="AL439" s="73"/>
      <c r="AM439" s="73"/>
      <c r="AN439" s="74"/>
      <c r="AO439" s="70"/>
    </row>
    <row r="440" spans="8:41">
      <c r="H440" s="112"/>
      <c r="I440" s="145"/>
      <c r="J440" s="112"/>
      <c r="K440" s="112"/>
      <c r="L440" s="145"/>
      <c r="M440" s="145"/>
      <c r="N440" s="145"/>
      <c r="O440" s="145"/>
      <c r="P440" s="145"/>
      <c r="Q440" s="145"/>
      <c r="R440" s="145"/>
      <c r="S440" s="145"/>
      <c r="T440" s="145"/>
      <c r="U440" s="145"/>
      <c r="V440" s="145"/>
      <c r="W440" s="145"/>
      <c r="X440" s="145"/>
      <c r="Y440" s="145"/>
      <c r="Z440" s="145"/>
      <c r="AA440" s="112"/>
      <c r="AB440" s="70"/>
      <c r="AC440" s="71"/>
      <c r="AD440" s="72"/>
      <c r="AE440" s="72"/>
      <c r="AF440" s="72"/>
      <c r="AG440" s="73"/>
      <c r="AH440" s="73"/>
      <c r="AI440" s="73"/>
      <c r="AJ440" s="73"/>
      <c r="AK440" s="73"/>
      <c r="AL440" s="73"/>
      <c r="AM440" s="73"/>
      <c r="AN440" s="74"/>
      <c r="AO440" s="70"/>
    </row>
    <row r="441" spans="8:41">
      <c r="H441" s="112"/>
      <c r="I441" s="145"/>
      <c r="J441" s="112"/>
      <c r="K441" s="112"/>
      <c r="L441" s="145"/>
      <c r="M441" s="145"/>
      <c r="N441" s="145"/>
      <c r="O441" s="145"/>
      <c r="P441" s="145"/>
      <c r="Q441" s="145"/>
      <c r="R441" s="145"/>
      <c r="S441" s="145"/>
      <c r="T441" s="145"/>
      <c r="U441" s="145"/>
      <c r="V441" s="145"/>
      <c r="W441" s="145"/>
      <c r="X441" s="145"/>
      <c r="Y441" s="145"/>
      <c r="Z441" s="145"/>
      <c r="AA441" s="112"/>
      <c r="AB441" s="70"/>
      <c r="AC441" s="71"/>
      <c r="AD441" s="72"/>
      <c r="AE441" s="72"/>
      <c r="AF441" s="72"/>
      <c r="AG441" s="73"/>
      <c r="AH441" s="73"/>
      <c r="AI441" s="73"/>
      <c r="AJ441" s="73"/>
      <c r="AK441" s="73"/>
      <c r="AL441" s="73"/>
      <c r="AM441" s="73"/>
      <c r="AN441" s="74"/>
      <c r="AO441" s="70"/>
    </row>
    <row r="442" spans="8:41">
      <c r="H442" s="112"/>
      <c r="I442" s="145"/>
      <c r="J442" s="112"/>
      <c r="K442" s="112"/>
      <c r="L442" s="145"/>
      <c r="M442" s="145"/>
      <c r="N442" s="145"/>
      <c r="O442" s="145"/>
      <c r="P442" s="145"/>
      <c r="Q442" s="145"/>
      <c r="R442" s="145"/>
      <c r="S442" s="145"/>
      <c r="T442" s="145"/>
      <c r="U442" s="145"/>
      <c r="V442" s="145"/>
      <c r="W442" s="145"/>
      <c r="X442" s="145"/>
      <c r="Y442" s="145"/>
      <c r="Z442" s="145"/>
      <c r="AA442" s="112"/>
      <c r="AB442" s="70"/>
      <c r="AC442" s="71"/>
      <c r="AD442" s="72"/>
      <c r="AE442" s="72"/>
      <c r="AF442" s="72"/>
      <c r="AG442" s="73"/>
      <c r="AH442" s="73"/>
      <c r="AI442" s="73"/>
      <c r="AJ442" s="73"/>
      <c r="AK442" s="73"/>
      <c r="AL442" s="73"/>
      <c r="AM442" s="73"/>
      <c r="AN442" s="74"/>
      <c r="AO442" s="70"/>
    </row>
    <row r="443" spans="8:41">
      <c r="H443" s="112"/>
      <c r="I443" s="145"/>
      <c r="J443" s="112"/>
      <c r="K443" s="112"/>
      <c r="L443" s="145"/>
      <c r="M443" s="145"/>
      <c r="N443" s="145"/>
      <c r="O443" s="145"/>
      <c r="P443" s="145"/>
      <c r="Q443" s="145"/>
      <c r="R443" s="145"/>
      <c r="S443" s="145"/>
      <c r="T443" s="145"/>
      <c r="U443" s="145"/>
      <c r="V443" s="145"/>
      <c r="W443" s="145"/>
      <c r="X443" s="145"/>
      <c r="Y443" s="145"/>
      <c r="Z443" s="145"/>
      <c r="AA443" s="112"/>
      <c r="AB443" s="70"/>
      <c r="AC443" s="71"/>
      <c r="AD443" s="72"/>
      <c r="AE443" s="72"/>
      <c r="AF443" s="72"/>
      <c r="AG443" s="73"/>
      <c r="AH443" s="73"/>
      <c r="AI443" s="73"/>
      <c r="AJ443" s="73"/>
      <c r="AK443" s="73"/>
      <c r="AL443" s="73"/>
      <c r="AM443" s="73"/>
      <c r="AN443" s="74"/>
      <c r="AO443" s="70"/>
    </row>
    <row r="444" spans="8:41">
      <c r="H444" s="112"/>
      <c r="I444" s="145"/>
      <c r="J444" s="112"/>
      <c r="K444" s="112"/>
      <c r="L444" s="145"/>
      <c r="M444" s="145"/>
      <c r="N444" s="145"/>
      <c r="O444" s="145"/>
      <c r="P444" s="145"/>
      <c r="Q444" s="145"/>
      <c r="R444" s="145"/>
      <c r="S444" s="145"/>
      <c r="T444" s="145"/>
      <c r="U444" s="145"/>
      <c r="V444" s="145"/>
      <c r="W444" s="145"/>
      <c r="X444" s="145"/>
      <c r="Y444" s="145"/>
      <c r="Z444" s="145"/>
      <c r="AA444" s="112"/>
      <c r="AB444" s="70"/>
      <c r="AC444" s="71"/>
      <c r="AD444" s="72"/>
      <c r="AE444" s="72"/>
      <c r="AF444" s="72"/>
      <c r="AG444" s="73"/>
      <c r="AH444" s="73"/>
      <c r="AI444" s="73"/>
      <c r="AJ444" s="73"/>
      <c r="AK444" s="73"/>
      <c r="AL444" s="73"/>
      <c r="AM444" s="73"/>
      <c r="AN444" s="74"/>
      <c r="AO444" s="70"/>
    </row>
    <row r="445" spans="8:41">
      <c r="H445" s="112"/>
      <c r="I445" s="145"/>
      <c r="J445" s="112"/>
      <c r="K445" s="112"/>
      <c r="L445" s="145"/>
      <c r="M445" s="145"/>
      <c r="N445" s="145"/>
      <c r="O445" s="145"/>
      <c r="P445" s="145"/>
      <c r="Q445" s="145"/>
      <c r="R445" s="145"/>
      <c r="S445" s="145"/>
      <c r="T445" s="145"/>
      <c r="U445" s="145"/>
      <c r="V445" s="145"/>
      <c r="W445" s="145"/>
      <c r="X445" s="145"/>
      <c r="Y445" s="145"/>
      <c r="Z445" s="145"/>
      <c r="AA445" s="112"/>
      <c r="AB445" s="70"/>
      <c r="AC445" s="71"/>
      <c r="AD445" s="72"/>
      <c r="AE445" s="72"/>
      <c r="AF445" s="72"/>
      <c r="AG445" s="73"/>
      <c r="AH445" s="73"/>
      <c r="AI445" s="73"/>
      <c r="AJ445" s="73"/>
      <c r="AK445" s="73"/>
      <c r="AL445" s="73"/>
      <c r="AM445" s="73"/>
      <c r="AN445" s="74"/>
      <c r="AO445" s="70"/>
    </row>
    <row r="446" spans="8:41">
      <c r="H446" s="112"/>
      <c r="I446" s="145"/>
      <c r="J446" s="112"/>
      <c r="K446" s="112"/>
      <c r="L446" s="145"/>
      <c r="M446" s="145"/>
      <c r="N446" s="145"/>
      <c r="O446" s="145"/>
      <c r="P446" s="145"/>
      <c r="Q446" s="145"/>
      <c r="R446" s="145"/>
      <c r="S446" s="145"/>
      <c r="T446" s="145"/>
      <c r="U446" s="145"/>
      <c r="V446" s="145"/>
      <c r="W446" s="145"/>
      <c r="X446" s="145"/>
      <c r="Y446" s="145"/>
      <c r="Z446" s="145"/>
      <c r="AA446" s="112"/>
      <c r="AB446" s="70"/>
      <c r="AC446" s="71"/>
      <c r="AD446" s="72"/>
      <c r="AE446" s="72"/>
      <c r="AF446" s="72"/>
      <c r="AG446" s="73"/>
      <c r="AH446" s="73"/>
      <c r="AI446" s="73"/>
      <c r="AJ446" s="73"/>
      <c r="AK446" s="73"/>
      <c r="AL446" s="73"/>
      <c r="AM446" s="73"/>
      <c r="AN446" s="74"/>
      <c r="AO446" s="70"/>
    </row>
    <row r="447" spans="8:41">
      <c r="H447" s="112"/>
      <c r="I447" s="145"/>
      <c r="J447" s="112"/>
      <c r="K447" s="112"/>
      <c r="L447" s="145"/>
      <c r="M447" s="145"/>
      <c r="N447" s="145"/>
      <c r="O447" s="145"/>
      <c r="P447" s="145"/>
      <c r="Q447" s="145"/>
      <c r="R447" s="145"/>
      <c r="S447" s="145"/>
      <c r="T447" s="145"/>
      <c r="U447" s="145"/>
      <c r="V447" s="145"/>
      <c r="W447" s="145"/>
      <c r="X447" s="145"/>
      <c r="Y447" s="145"/>
      <c r="Z447" s="145"/>
      <c r="AA447" s="112"/>
      <c r="AB447" s="70"/>
      <c r="AC447" s="71"/>
      <c r="AD447" s="72"/>
      <c r="AE447" s="72"/>
      <c r="AF447" s="72"/>
      <c r="AG447" s="73"/>
      <c r="AH447" s="73"/>
      <c r="AI447" s="73"/>
      <c r="AJ447" s="73"/>
      <c r="AK447" s="73"/>
      <c r="AL447" s="73"/>
      <c r="AM447" s="73"/>
      <c r="AN447" s="74"/>
      <c r="AO447" s="70"/>
    </row>
    <row r="448" spans="8:41">
      <c r="H448" s="112"/>
      <c r="I448" s="145"/>
      <c r="J448" s="112"/>
      <c r="K448" s="112"/>
      <c r="L448" s="145"/>
      <c r="M448" s="145"/>
      <c r="N448" s="145"/>
      <c r="O448" s="145"/>
      <c r="P448" s="145"/>
      <c r="Q448" s="145"/>
      <c r="R448" s="145"/>
      <c r="S448" s="145"/>
      <c r="T448" s="145"/>
      <c r="U448" s="145"/>
      <c r="V448" s="145"/>
      <c r="W448" s="145"/>
      <c r="X448" s="145"/>
      <c r="Y448" s="145"/>
      <c r="Z448" s="145"/>
      <c r="AA448" s="112"/>
      <c r="AB448" s="70"/>
      <c r="AC448" s="71"/>
      <c r="AD448" s="72"/>
      <c r="AE448" s="72"/>
      <c r="AF448" s="72"/>
      <c r="AG448" s="73"/>
      <c r="AH448" s="73"/>
      <c r="AI448" s="73"/>
      <c r="AJ448" s="73"/>
      <c r="AK448" s="73"/>
      <c r="AL448" s="73"/>
      <c r="AM448" s="73"/>
      <c r="AN448" s="74"/>
      <c r="AO448" s="70"/>
    </row>
    <row r="449" spans="8:41">
      <c r="H449" s="112"/>
      <c r="I449" s="145"/>
      <c r="J449" s="112"/>
      <c r="K449" s="112"/>
      <c r="L449" s="145"/>
      <c r="M449" s="145"/>
      <c r="N449" s="145"/>
      <c r="O449" s="145"/>
      <c r="P449" s="145"/>
      <c r="Q449" s="145"/>
      <c r="R449" s="145"/>
      <c r="S449" s="145"/>
      <c r="T449" s="145"/>
      <c r="U449" s="145"/>
      <c r="V449" s="145"/>
      <c r="W449" s="145"/>
      <c r="X449" s="145"/>
      <c r="Y449" s="145"/>
      <c r="Z449" s="145"/>
      <c r="AA449" s="112"/>
      <c r="AB449" s="70"/>
      <c r="AC449" s="71"/>
      <c r="AD449" s="72"/>
      <c r="AE449" s="72"/>
      <c r="AF449" s="72"/>
      <c r="AG449" s="73"/>
      <c r="AH449" s="73"/>
      <c r="AI449" s="73"/>
      <c r="AJ449" s="73"/>
      <c r="AK449" s="73"/>
      <c r="AL449" s="73"/>
      <c r="AM449" s="73"/>
      <c r="AN449" s="74"/>
      <c r="AO449" s="70"/>
    </row>
    <row r="450" spans="8:41">
      <c r="H450" s="112"/>
      <c r="I450" s="145"/>
      <c r="J450" s="112"/>
      <c r="K450" s="112"/>
      <c r="L450" s="145"/>
      <c r="M450" s="145"/>
      <c r="N450" s="145"/>
      <c r="O450" s="145"/>
      <c r="P450" s="145"/>
      <c r="Q450" s="145"/>
      <c r="R450" s="145"/>
      <c r="S450" s="145"/>
      <c r="T450" s="145"/>
      <c r="U450" s="145"/>
      <c r="V450" s="145"/>
      <c r="W450" s="145"/>
      <c r="X450" s="145"/>
      <c r="Y450" s="145"/>
      <c r="Z450" s="145"/>
      <c r="AA450" s="112"/>
      <c r="AB450" s="70"/>
      <c r="AC450" s="71"/>
      <c r="AD450" s="72"/>
      <c r="AE450" s="72"/>
      <c r="AF450" s="72"/>
      <c r="AG450" s="73"/>
      <c r="AH450" s="73"/>
      <c r="AI450" s="73"/>
      <c r="AJ450" s="73"/>
      <c r="AK450" s="73"/>
      <c r="AL450" s="73"/>
      <c r="AM450" s="73"/>
      <c r="AN450" s="74"/>
      <c r="AO450" s="70"/>
    </row>
    <row r="451" spans="8:41">
      <c r="H451" s="112"/>
      <c r="I451" s="145"/>
      <c r="J451" s="112"/>
      <c r="K451" s="112"/>
      <c r="L451" s="145"/>
      <c r="M451" s="145"/>
      <c r="N451" s="145"/>
      <c r="O451" s="145"/>
      <c r="P451" s="145"/>
      <c r="Q451" s="145"/>
      <c r="R451" s="145"/>
      <c r="S451" s="145"/>
      <c r="T451" s="145"/>
      <c r="U451" s="145"/>
      <c r="V451" s="145"/>
      <c r="W451" s="145"/>
      <c r="X451" s="145"/>
      <c r="Y451" s="145"/>
      <c r="Z451" s="145"/>
      <c r="AA451" s="112"/>
      <c r="AB451" s="70"/>
      <c r="AC451" s="71"/>
      <c r="AD451" s="72"/>
      <c r="AE451" s="72"/>
      <c r="AF451" s="72"/>
      <c r="AG451" s="73"/>
      <c r="AH451" s="73"/>
      <c r="AI451" s="73"/>
      <c r="AJ451" s="73"/>
      <c r="AK451" s="73"/>
      <c r="AL451" s="73"/>
      <c r="AM451" s="73"/>
      <c r="AN451" s="74"/>
      <c r="AO451" s="70"/>
    </row>
    <row r="452" spans="8:41">
      <c r="H452" s="112"/>
      <c r="I452" s="145"/>
      <c r="J452" s="112"/>
      <c r="K452" s="112"/>
      <c r="L452" s="145"/>
      <c r="M452" s="145"/>
      <c r="N452" s="145"/>
      <c r="O452" s="145"/>
      <c r="P452" s="145"/>
      <c r="Q452" s="145"/>
      <c r="R452" s="145"/>
      <c r="S452" s="145"/>
      <c r="T452" s="145"/>
      <c r="U452" s="145"/>
      <c r="V452" s="145"/>
      <c r="W452" s="145"/>
      <c r="X452" s="145"/>
      <c r="Y452" s="145"/>
      <c r="Z452" s="145"/>
      <c r="AA452" s="112"/>
      <c r="AB452" s="70"/>
      <c r="AC452" s="71"/>
      <c r="AD452" s="72"/>
      <c r="AE452" s="72"/>
      <c r="AF452" s="72"/>
      <c r="AG452" s="73"/>
      <c r="AH452" s="73"/>
      <c r="AI452" s="73"/>
      <c r="AJ452" s="73"/>
      <c r="AK452" s="73"/>
      <c r="AL452" s="73"/>
      <c r="AM452" s="73"/>
      <c r="AN452" s="74"/>
      <c r="AO452" s="70"/>
    </row>
    <row r="453" spans="8:41">
      <c r="H453" s="112"/>
      <c r="I453" s="145"/>
      <c r="J453" s="112"/>
      <c r="K453" s="112"/>
      <c r="L453" s="145"/>
      <c r="M453" s="145"/>
      <c r="N453" s="145"/>
      <c r="O453" s="145"/>
      <c r="P453" s="145"/>
      <c r="Q453" s="145"/>
      <c r="R453" s="145"/>
      <c r="S453" s="145"/>
      <c r="T453" s="145"/>
      <c r="U453" s="145"/>
      <c r="V453" s="145"/>
      <c r="W453" s="145"/>
      <c r="X453" s="145"/>
      <c r="Y453" s="145"/>
      <c r="Z453" s="145"/>
      <c r="AA453" s="112"/>
      <c r="AB453" s="70"/>
      <c r="AC453" s="71"/>
      <c r="AD453" s="72"/>
      <c r="AE453" s="72"/>
      <c r="AF453" s="72"/>
      <c r="AG453" s="73"/>
      <c r="AH453" s="73"/>
      <c r="AI453" s="73"/>
      <c r="AJ453" s="73"/>
      <c r="AK453" s="73"/>
      <c r="AL453" s="73"/>
      <c r="AM453" s="73"/>
      <c r="AN453" s="74"/>
      <c r="AO453" s="70"/>
    </row>
    <row r="454" spans="8:41">
      <c r="H454" s="112"/>
      <c r="I454" s="145"/>
      <c r="J454" s="112"/>
      <c r="K454" s="112"/>
      <c r="L454" s="145"/>
      <c r="M454" s="145"/>
      <c r="N454" s="145"/>
      <c r="O454" s="145"/>
      <c r="P454" s="145"/>
      <c r="Q454" s="145"/>
      <c r="R454" s="145"/>
      <c r="S454" s="145"/>
      <c r="T454" s="145"/>
      <c r="U454" s="145"/>
      <c r="V454" s="145"/>
      <c r="W454" s="145"/>
      <c r="X454" s="145"/>
      <c r="Y454" s="145"/>
      <c r="Z454" s="145"/>
      <c r="AA454" s="112"/>
      <c r="AB454" s="70"/>
      <c r="AC454" s="71"/>
      <c r="AD454" s="72"/>
      <c r="AE454" s="72"/>
      <c r="AF454" s="72"/>
      <c r="AG454" s="73"/>
      <c r="AH454" s="73"/>
      <c r="AI454" s="73"/>
      <c r="AJ454" s="73"/>
      <c r="AK454" s="73"/>
      <c r="AL454" s="73"/>
      <c r="AM454" s="73"/>
      <c r="AN454" s="74"/>
      <c r="AO454" s="70"/>
    </row>
    <row r="455" spans="8:41">
      <c r="H455" s="112"/>
      <c r="I455" s="145"/>
      <c r="J455" s="112"/>
      <c r="K455" s="112"/>
      <c r="L455" s="145"/>
      <c r="M455" s="145"/>
      <c r="N455" s="145"/>
      <c r="O455" s="145"/>
      <c r="P455" s="145"/>
      <c r="Q455" s="145"/>
      <c r="R455" s="145"/>
      <c r="S455" s="145"/>
      <c r="T455" s="145"/>
      <c r="U455" s="145"/>
      <c r="V455" s="145"/>
      <c r="W455" s="145"/>
      <c r="X455" s="145"/>
      <c r="Y455" s="145"/>
      <c r="Z455" s="145"/>
      <c r="AA455" s="112"/>
      <c r="AB455" s="70"/>
      <c r="AC455" s="71"/>
      <c r="AD455" s="72"/>
      <c r="AE455" s="72"/>
      <c r="AF455" s="72"/>
      <c r="AG455" s="73"/>
      <c r="AH455" s="73"/>
      <c r="AI455" s="73"/>
      <c r="AJ455" s="73"/>
      <c r="AK455" s="73"/>
      <c r="AL455" s="73"/>
      <c r="AM455" s="73"/>
      <c r="AN455" s="74"/>
      <c r="AO455" s="70"/>
    </row>
    <row r="456" spans="8:41">
      <c r="H456" s="112"/>
      <c r="I456" s="145"/>
      <c r="J456" s="112"/>
      <c r="K456" s="112"/>
      <c r="L456" s="145"/>
      <c r="M456" s="145"/>
      <c r="N456" s="145"/>
      <c r="O456" s="145"/>
      <c r="P456" s="145"/>
      <c r="Q456" s="145"/>
      <c r="R456" s="145"/>
      <c r="S456" s="145"/>
      <c r="T456" s="145"/>
      <c r="U456" s="145"/>
      <c r="V456" s="145"/>
      <c r="W456" s="145"/>
      <c r="X456" s="145"/>
      <c r="Y456" s="145"/>
      <c r="Z456" s="145"/>
      <c r="AA456" s="112"/>
      <c r="AB456" s="70"/>
      <c r="AC456" s="71"/>
      <c r="AD456" s="72"/>
      <c r="AE456" s="72"/>
      <c r="AF456" s="72"/>
      <c r="AG456" s="73"/>
      <c r="AH456" s="73"/>
      <c r="AI456" s="73"/>
      <c r="AJ456" s="73"/>
      <c r="AK456" s="73"/>
      <c r="AL456" s="73"/>
      <c r="AM456" s="73"/>
      <c r="AN456" s="74"/>
      <c r="AO456" s="70"/>
    </row>
    <row r="457" spans="8:41">
      <c r="H457" s="112"/>
      <c r="I457" s="145"/>
      <c r="J457" s="112"/>
      <c r="K457" s="112"/>
      <c r="L457" s="145"/>
      <c r="M457" s="145"/>
      <c r="N457" s="145"/>
      <c r="O457" s="145"/>
      <c r="P457" s="145"/>
      <c r="Q457" s="145"/>
      <c r="R457" s="145"/>
      <c r="S457" s="145"/>
      <c r="T457" s="145"/>
      <c r="U457" s="145"/>
      <c r="V457" s="145"/>
      <c r="W457" s="145"/>
      <c r="X457" s="145"/>
      <c r="Y457" s="145"/>
      <c r="Z457" s="145"/>
      <c r="AA457" s="112"/>
      <c r="AB457" s="70"/>
      <c r="AC457" s="71"/>
      <c r="AD457" s="72"/>
      <c r="AE457" s="72"/>
      <c r="AF457" s="72"/>
      <c r="AG457" s="73"/>
      <c r="AH457" s="73"/>
      <c r="AI457" s="73"/>
      <c r="AJ457" s="73"/>
      <c r="AK457" s="73"/>
      <c r="AL457" s="73"/>
      <c r="AM457" s="73"/>
      <c r="AN457" s="74"/>
      <c r="AO457" s="70"/>
    </row>
    <row r="458" spans="8:41">
      <c r="H458" s="112"/>
      <c r="I458" s="145"/>
      <c r="J458" s="112"/>
      <c r="K458" s="112"/>
      <c r="L458" s="145"/>
      <c r="M458" s="145"/>
      <c r="N458" s="145"/>
      <c r="O458" s="145"/>
      <c r="P458" s="145"/>
      <c r="Q458" s="145"/>
      <c r="R458" s="145"/>
      <c r="S458" s="145"/>
      <c r="T458" s="145"/>
      <c r="U458" s="145"/>
      <c r="V458" s="145"/>
      <c r="W458" s="145"/>
      <c r="X458" s="145"/>
      <c r="Y458" s="145"/>
      <c r="Z458" s="145"/>
      <c r="AA458" s="112"/>
      <c r="AB458" s="70"/>
      <c r="AC458" s="71"/>
      <c r="AD458" s="72"/>
      <c r="AE458" s="72"/>
      <c r="AF458" s="72"/>
      <c r="AG458" s="73"/>
      <c r="AH458" s="73"/>
      <c r="AI458" s="73"/>
      <c r="AJ458" s="73"/>
      <c r="AK458" s="73"/>
      <c r="AL458" s="73"/>
      <c r="AM458" s="73"/>
      <c r="AN458" s="74"/>
      <c r="AO458" s="70"/>
    </row>
    <row r="459" spans="8:41">
      <c r="H459" s="112"/>
      <c r="I459" s="145"/>
      <c r="J459" s="112"/>
      <c r="K459" s="112"/>
      <c r="L459" s="145"/>
      <c r="M459" s="145"/>
      <c r="N459" s="145"/>
      <c r="O459" s="145"/>
      <c r="P459" s="145"/>
      <c r="Q459" s="145"/>
      <c r="R459" s="145"/>
      <c r="S459" s="145"/>
      <c r="T459" s="145"/>
      <c r="U459" s="145"/>
      <c r="V459" s="145"/>
      <c r="W459" s="145"/>
      <c r="X459" s="145"/>
      <c r="Y459" s="145"/>
      <c r="Z459" s="145"/>
      <c r="AA459" s="112"/>
      <c r="AB459" s="70"/>
      <c r="AC459" s="71"/>
      <c r="AD459" s="72"/>
      <c r="AE459" s="72"/>
      <c r="AF459" s="72"/>
      <c r="AG459" s="73"/>
      <c r="AH459" s="73"/>
      <c r="AI459" s="73"/>
      <c r="AJ459" s="73"/>
      <c r="AK459" s="73"/>
      <c r="AL459" s="73"/>
      <c r="AM459" s="73"/>
      <c r="AN459" s="74"/>
      <c r="AO459" s="70"/>
    </row>
    <row r="460" spans="8:41">
      <c r="H460" s="112"/>
      <c r="I460" s="145"/>
      <c r="J460" s="112"/>
      <c r="K460" s="112"/>
      <c r="L460" s="145"/>
      <c r="M460" s="145"/>
      <c r="N460" s="145"/>
      <c r="O460" s="145"/>
      <c r="P460" s="145"/>
      <c r="Q460" s="145"/>
      <c r="R460" s="145"/>
      <c r="S460" s="145"/>
      <c r="T460" s="145"/>
      <c r="U460" s="145"/>
      <c r="V460" s="145"/>
      <c r="W460" s="145"/>
      <c r="X460" s="145"/>
      <c r="Y460" s="145"/>
      <c r="Z460" s="145"/>
      <c r="AA460" s="112"/>
      <c r="AB460" s="70"/>
      <c r="AC460" s="71"/>
      <c r="AD460" s="72"/>
      <c r="AE460" s="72"/>
      <c r="AF460" s="72"/>
      <c r="AG460" s="73"/>
      <c r="AH460" s="73"/>
      <c r="AI460" s="73"/>
      <c r="AJ460" s="73"/>
      <c r="AK460" s="73"/>
      <c r="AL460" s="73"/>
      <c r="AM460" s="73"/>
      <c r="AN460" s="74"/>
      <c r="AO460" s="70"/>
    </row>
    <row r="461" spans="8:41">
      <c r="H461" s="112"/>
      <c r="I461" s="145"/>
      <c r="J461" s="112"/>
      <c r="K461" s="112"/>
      <c r="L461" s="145"/>
      <c r="M461" s="145"/>
      <c r="N461" s="145"/>
      <c r="O461" s="145"/>
      <c r="P461" s="145"/>
      <c r="Q461" s="145"/>
      <c r="R461" s="145"/>
      <c r="S461" s="145"/>
      <c r="T461" s="145"/>
      <c r="U461" s="145"/>
      <c r="V461" s="145"/>
      <c r="W461" s="145"/>
      <c r="X461" s="145"/>
      <c r="Y461" s="145"/>
      <c r="Z461" s="145"/>
      <c r="AA461" s="112"/>
      <c r="AB461" s="70"/>
      <c r="AC461" s="71"/>
      <c r="AD461" s="72"/>
      <c r="AE461" s="72"/>
      <c r="AF461" s="72"/>
      <c r="AG461" s="73"/>
      <c r="AH461" s="73"/>
      <c r="AI461" s="73"/>
      <c r="AJ461" s="73"/>
      <c r="AK461" s="73"/>
      <c r="AL461" s="73"/>
      <c r="AM461" s="73"/>
      <c r="AN461" s="74"/>
      <c r="AO461" s="70"/>
    </row>
    <row r="462" spans="8:41">
      <c r="H462" s="112"/>
      <c r="I462" s="145"/>
      <c r="J462" s="112"/>
      <c r="K462" s="112"/>
      <c r="L462" s="145"/>
      <c r="M462" s="145"/>
      <c r="N462" s="145"/>
      <c r="O462" s="145"/>
      <c r="P462" s="145"/>
      <c r="Q462" s="145"/>
      <c r="R462" s="145"/>
      <c r="S462" s="145"/>
      <c r="T462" s="145"/>
      <c r="U462" s="145"/>
      <c r="V462" s="145"/>
      <c r="W462" s="145"/>
      <c r="X462" s="145"/>
      <c r="Y462" s="145"/>
      <c r="Z462" s="145"/>
      <c r="AA462" s="112"/>
      <c r="AB462" s="70"/>
      <c r="AC462" s="71"/>
      <c r="AD462" s="73"/>
      <c r="AE462" s="73"/>
      <c r="AF462" s="73"/>
      <c r="AG462" s="73"/>
      <c r="AH462" s="73"/>
      <c r="AI462" s="73"/>
      <c r="AJ462" s="73"/>
      <c r="AK462" s="73"/>
      <c r="AL462" s="73"/>
      <c r="AM462" s="73"/>
      <c r="AN462" s="74"/>
      <c r="AO462" s="70"/>
    </row>
    <row r="463" spans="8:41">
      <c r="H463" s="112"/>
      <c r="I463" s="145"/>
      <c r="J463" s="112"/>
      <c r="K463" s="112"/>
      <c r="L463" s="145"/>
      <c r="M463" s="145"/>
      <c r="N463" s="145"/>
      <c r="O463" s="145"/>
      <c r="P463" s="145"/>
      <c r="Q463" s="145"/>
      <c r="R463" s="145"/>
      <c r="S463" s="145"/>
      <c r="T463" s="145"/>
      <c r="U463" s="145"/>
      <c r="V463" s="145"/>
      <c r="W463" s="145"/>
      <c r="X463" s="145"/>
      <c r="Y463" s="145"/>
      <c r="Z463" s="145"/>
      <c r="AA463" s="112"/>
      <c r="AB463" s="70"/>
      <c r="AC463" s="71"/>
      <c r="AD463" s="73"/>
      <c r="AE463" s="73"/>
      <c r="AF463" s="73"/>
      <c r="AG463" s="73"/>
      <c r="AH463" s="73"/>
      <c r="AI463" s="73"/>
      <c r="AJ463" s="73"/>
      <c r="AK463" s="73"/>
      <c r="AL463" s="73"/>
      <c r="AM463" s="73"/>
      <c r="AN463" s="74"/>
      <c r="AO463" s="70"/>
    </row>
    <row r="464" spans="8:41">
      <c r="H464" s="112"/>
      <c r="I464" s="145"/>
      <c r="J464" s="112"/>
      <c r="K464" s="112"/>
      <c r="L464" s="145"/>
      <c r="M464" s="145"/>
      <c r="N464" s="145"/>
      <c r="O464" s="145"/>
      <c r="P464" s="145"/>
      <c r="Q464" s="145"/>
      <c r="R464" s="145"/>
      <c r="S464" s="145"/>
      <c r="T464" s="145"/>
      <c r="U464" s="145"/>
      <c r="V464" s="145"/>
      <c r="W464" s="145"/>
      <c r="X464" s="145"/>
      <c r="Y464" s="145"/>
      <c r="Z464" s="145"/>
      <c r="AA464" s="112"/>
      <c r="AB464" s="70"/>
      <c r="AC464" s="71"/>
      <c r="AD464" s="73"/>
      <c r="AE464" s="73"/>
      <c r="AF464" s="73"/>
      <c r="AG464" s="73"/>
      <c r="AH464" s="73"/>
      <c r="AI464" s="73"/>
      <c r="AJ464" s="73"/>
      <c r="AK464" s="73"/>
      <c r="AL464" s="73"/>
      <c r="AM464" s="73"/>
      <c r="AN464" s="74"/>
      <c r="AO464" s="70"/>
    </row>
    <row r="465" spans="8:41">
      <c r="H465" s="112"/>
      <c r="I465" s="145"/>
      <c r="J465" s="112"/>
      <c r="K465" s="112"/>
      <c r="L465" s="145"/>
      <c r="M465" s="145"/>
      <c r="N465" s="145"/>
      <c r="O465" s="145"/>
      <c r="P465" s="145"/>
      <c r="Q465" s="145"/>
      <c r="R465" s="145"/>
      <c r="S465" s="145"/>
      <c r="T465" s="145"/>
      <c r="U465" s="145"/>
      <c r="V465" s="145"/>
      <c r="W465" s="145"/>
      <c r="X465" s="145"/>
      <c r="Y465" s="145"/>
      <c r="Z465" s="145"/>
      <c r="AA465" s="112"/>
      <c r="AB465" s="70"/>
      <c r="AC465" s="71"/>
      <c r="AD465" s="73"/>
      <c r="AE465" s="73"/>
      <c r="AF465" s="73"/>
      <c r="AG465" s="73"/>
      <c r="AH465" s="73"/>
      <c r="AI465" s="73"/>
      <c r="AJ465" s="73"/>
      <c r="AK465" s="73"/>
      <c r="AL465" s="73"/>
      <c r="AM465" s="73"/>
      <c r="AN465" s="74"/>
      <c r="AO465" s="70"/>
    </row>
    <row r="466" spans="8:41">
      <c r="H466" s="112"/>
      <c r="I466" s="145"/>
      <c r="J466" s="112"/>
      <c r="K466" s="112"/>
      <c r="L466" s="145"/>
      <c r="M466" s="145"/>
      <c r="N466" s="145"/>
      <c r="O466" s="145"/>
      <c r="P466" s="145"/>
      <c r="Q466" s="145"/>
      <c r="R466" s="145"/>
      <c r="S466" s="145"/>
      <c r="T466" s="145"/>
      <c r="U466" s="145"/>
      <c r="V466" s="145"/>
      <c r="W466" s="145"/>
      <c r="X466" s="145"/>
      <c r="Y466" s="145"/>
      <c r="Z466" s="145"/>
      <c r="AA466" s="112"/>
      <c r="AB466" s="70"/>
      <c r="AC466" s="71"/>
      <c r="AD466" s="73"/>
      <c r="AE466" s="73"/>
      <c r="AF466" s="73"/>
      <c r="AG466" s="73"/>
      <c r="AH466" s="73"/>
      <c r="AI466" s="73"/>
      <c r="AJ466" s="73"/>
      <c r="AK466" s="73"/>
      <c r="AL466" s="73"/>
      <c r="AM466" s="73"/>
      <c r="AN466" s="74"/>
      <c r="AO466" s="70"/>
    </row>
    <row r="467" spans="8:41">
      <c r="H467" s="112"/>
      <c r="I467" s="145"/>
      <c r="J467" s="112"/>
      <c r="K467" s="112"/>
      <c r="L467" s="145"/>
      <c r="M467" s="145"/>
      <c r="N467" s="145"/>
      <c r="O467" s="145"/>
      <c r="P467" s="145"/>
      <c r="Q467" s="145"/>
      <c r="R467" s="145"/>
      <c r="S467" s="145"/>
      <c r="T467" s="145"/>
      <c r="U467" s="145"/>
      <c r="V467" s="145"/>
      <c r="W467" s="145"/>
      <c r="X467" s="145"/>
      <c r="Y467" s="145"/>
      <c r="Z467" s="145"/>
      <c r="AA467" s="112"/>
      <c r="AB467" s="70"/>
      <c r="AC467" s="71"/>
      <c r="AD467" s="73"/>
      <c r="AE467" s="73"/>
      <c r="AF467" s="73"/>
      <c r="AG467" s="73"/>
      <c r="AH467" s="70"/>
      <c r="AI467" s="73"/>
      <c r="AJ467" s="70"/>
      <c r="AK467" s="73"/>
      <c r="AL467" s="73"/>
      <c r="AM467" s="73"/>
      <c r="AN467" s="74"/>
      <c r="AO467" s="70"/>
    </row>
    <row r="468" spans="8:41">
      <c r="H468" s="112"/>
      <c r="I468" s="145"/>
      <c r="J468" s="112"/>
      <c r="K468" s="112"/>
      <c r="L468" s="145"/>
      <c r="M468" s="145"/>
      <c r="N468" s="145"/>
      <c r="O468" s="145"/>
      <c r="P468" s="145"/>
      <c r="Q468" s="145"/>
      <c r="R468" s="145"/>
      <c r="S468" s="145"/>
      <c r="T468" s="145"/>
      <c r="U468" s="145"/>
      <c r="V468" s="145"/>
      <c r="W468" s="145"/>
      <c r="X468" s="145"/>
      <c r="Y468" s="145"/>
      <c r="Z468" s="145"/>
      <c r="AA468" s="112"/>
      <c r="AB468" s="70"/>
      <c r="AC468" s="71"/>
      <c r="AD468" s="73"/>
      <c r="AE468" s="73"/>
      <c r="AF468" s="73"/>
      <c r="AG468" s="73"/>
      <c r="AH468" s="73"/>
      <c r="AI468" s="73"/>
      <c r="AJ468" s="73"/>
      <c r="AK468" s="73"/>
      <c r="AL468" s="73"/>
      <c r="AM468" s="73"/>
      <c r="AN468" s="74"/>
      <c r="AO468" s="70"/>
    </row>
    <row r="469" spans="8:41">
      <c r="H469" s="112"/>
      <c r="I469" s="145"/>
      <c r="J469" s="112"/>
      <c r="K469" s="112"/>
      <c r="L469" s="145"/>
      <c r="M469" s="145"/>
      <c r="N469" s="145"/>
      <c r="O469" s="145"/>
      <c r="P469" s="145"/>
      <c r="Q469" s="145"/>
      <c r="R469" s="145"/>
      <c r="S469" s="145"/>
      <c r="T469" s="145"/>
      <c r="U469" s="145"/>
      <c r="V469" s="145"/>
      <c r="W469" s="145"/>
      <c r="X469" s="145"/>
      <c r="Y469" s="145"/>
      <c r="Z469" s="145"/>
      <c r="AA469" s="112"/>
      <c r="AB469" s="70"/>
      <c r="AC469" s="71"/>
      <c r="AD469" s="73"/>
      <c r="AE469" s="73"/>
      <c r="AF469" s="73"/>
      <c r="AG469" s="73"/>
      <c r="AH469" s="73"/>
      <c r="AI469" s="73"/>
      <c r="AJ469" s="73"/>
      <c r="AK469" s="73"/>
      <c r="AL469" s="73"/>
      <c r="AM469" s="73"/>
      <c r="AN469" s="74"/>
      <c r="AO469" s="70"/>
    </row>
    <row r="470" spans="8:41">
      <c r="H470" s="112"/>
      <c r="I470" s="145"/>
      <c r="J470" s="112"/>
      <c r="K470" s="112"/>
      <c r="L470" s="145"/>
      <c r="M470" s="145"/>
      <c r="N470" s="145"/>
      <c r="O470" s="145"/>
      <c r="P470" s="145"/>
      <c r="Q470" s="145"/>
      <c r="R470" s="145"/>
      <c r="S470" s="145"/>
      <c r="T470" s="145"/>
      <c r="U470" s="145"/>
      <c r="V470" s="145"/>
      <c r="W470" s="145"/>
      <c r="X470" s="145"/>
      <c r="Y470" s="145"/>
      <c r="Z470" s="145"/>
      <c r="AA470" s="112"/>
      <c r="AB470" s="70"/>
      <c r="AC470" s="71"/>
      <c r="AD470" s="73"/>
      <c r="AE470" s="73"/>
      <c r="AF470" s="73"/>
      <c r="AG470" s="73"/>
      <c r="AH470" s="73"/>
      <c r="AI470" s="73"/>
      <c r="AJ470" s="73"/>
      <c r="AK470" s="73"/>
      <c r="AL470" s="73"/>
      <c r="AM470" s="73"/>
      <c r="AN470" s="74"/>
      <c r="AO470" s="70"/>
    </row>
    <row r="471" spans="8:41">
      <c r="H471" s="112"/>
      <c r="I471" s="145"/>
      <c r="J471" s="112"/>
      <c r="K471" s="112"/>
      <c r="L471" s="145"/>
      <c r="M471" s="145"/>
      <c r="N471" s="145"/>
      <c r="O471" s="145"/>
      <c r="P471" s="145"/>
      <c r="Q471" s="145"/>
      <c r="R471" s="145"/>
      <c r="S471" s="145"/>
      <c r="T471" s="145"/>
      <c r="U471" s="145"/>
      <c r="V471" s="145"/>
      <c r="W471" s="145"/>
      <c r="X471" s="145"/>
      <c r="Y471" s="145"/>
      <c r="Z471" s="145"/>
      <c r="AA471" s="112"/>
      <c r="AB471" s="70"/>
      <c r="AC471" s="71"/>
      <c r="AD471" s="73"/>
      <c r="AE471" s="73"/>
      <c r="AF471" s="73"/>
      <c r="AG471" s="73"/>
      <c r="AH471" s="73"/>
      <c r="AI471" s="73"/>
      <c r="AJ471" s="73"/>
      <c r="AK471" s="73"/>
      <c r="AL471" s="73"/>
      <c r="AM471" s="73"/>
      <c r="AN471" s="74"/>
      <c r="AO471" s="70"/>
    </row>
    <row r="472" spans="8:41">
      <c r="H472" s="112"/>
      <c r="I472" s="145"/>
      <c r="J472" s="112"/>
      <c r="K472" s="112"/>
      <c r="L472" s="145"/>
      <c r="M472" s="145"/>
      <c r="N472" s="145"/>
      <c r="O472" s="145"/>
      <c r="P472" s="145"/>
      <c r="Q472" s="145"/>
      <c r="R472" s="145"/>
      <c r="S472" s="145"/>
      <c r="T472" s="145"/>
      <c r="U472" s="145"/>
      <c r="V472" s="145"/>
      <c r="W472" s="145"/>
      <c r="X472" s="145"/>
      <c r="Y472" s="145"/>
      <c r="Z472" s="145"/>
      <c r="AA472" s="112"/>
      <c r="AB472" s="70"/>
      <c r="AC472" s="71"/>
      <c r="AD472" s="73"/>
      <c r="AE472" s="73"/>
      <c r="AF472" s="73"/>
      <c r="AG472" s="73"/>
      <c r="AH472" s="73"/>
      <c r="AI472" s="73"/>
      <c r="AJ472" s="73"/>
      <c r="AK472" s="73"/>
      <c r="AL472" s="73"/>
      <c r="AM472" s="73"/>
      <c r="AN472" s="74"/>
      <c r="AO472" s="70"/>
    </row>
    <row r="473" spans="8:41">
      <c r="H473" s="112"/>
      <c r="I473" s="145"/>
      <c r="J473" s="112"/>
      <c r="K473" s="112"/>
      <c r="L473" s="145"/>
      <c r="M473" s="145"/>
      <c r="N473" s="145"/>
      <c r="O473" s="145"/>
      <c r="P473" s="145"/>
      <c r="Q473" s="145"/>
      <c r="R473" s="145"/>
      <c r="S473" s="145"/>
      <c r="T473" s="145"/>
      <c r="U473" s="145"/>
      <c r="V473" s="145"/>
      <c r="W473" s="145"/>
      <c r="X473" s="145"/>
      <c r="Y473" s="145"/>
      <c r="Z473" s="145"/>
      <c r="AA473" s="112"/>
      <c r="AB473" s="70"/>
      <c r="AC473" s="71"/>
      <c r="AD473" s="73"/>
      <c r="AE473" s="73"/>
      <c r="AF473" s="73"/>
      <c r="AG473" s="73"/>
      <c r="AH473" s="73"/>
      <c r="AI473" s="73"/>
      <c r="AJ473" s="73"/>
      <c r="AK473" s="73"/>
      <c r="AL473" s="73"/>
      <c r="AM473" s="73"/>
      <c r="AN473" s="74"/>
      <c r="AO473" s="70"/>
    </row>
    <row r="474" spans="8:41">
      <c r="H474" s="112"/>
      <c r="I474" s="145"/>
      <c r="J474" s="112"/>
      <c r="K474" s="112"/>
      <c r="L474" s="145"/>
      <c r="M474" s="145"/>
      <c r="N474" s="145"/>
      <c r="O474" s="145"/>
      <c r="P474" s="145"/>
      <c r="Q474" s="145"/>
      <c r="R474" s="145"/>
      <c r="S474" s="145"/>
      <c r="T474" s="145"/>
      <c r="U474" s="145"/>
      <c r="V474" s="145"/>
      <c r="W474" s="145"/>
      <c r="X474" s="145"/>
      <c r="Y474" s="145"/>
      <c r="Z474" s="145"/>
      <c r="AA474" s="112"/>
      <c r="AB474" s="70"/>
      <c r="AC474" s="71"/>
      <c r="AD474" s="73"/>
      <c r="AE474" s="73"/>
      <c r="AF474" s="73"/>
      <c r="AG474" s="73"/>
      <c r="AH474" s="73"/>
      <c r="AI474" s="73"/>
      <c r="AJ474" s="73"/>
      <c r="AK474" s="73"/>
      <c r="AL474" s="73"/>
      <c r="AM474" s="73"/>
      <c r="AN474" s="74"/>
      <c r="AO474" s="70"/>
    </row>
    <row r="475" spans="8:41">
      <c r="H475" s="112"/>
      <c r="I475" s="145"/>
      <c r="J475" s="112"/>
      <c r="K475" s="112"/>
      <c r="L475" s="145"/>
      <c r="M475" s="145"/>
      <c r="N475" s="145"/>
      <c r="O475" s="145"/>
      <c r="P475" s="145"/>
      <c r="Q475" s="145"/>
      <c r="R475" s="145"/>
      <c r="S475" s="145"/>
      <c r="T475" s="145"/>
      <c r="U475" s="145"/>
      <c r="V475" s="145"/>
      <c r="W475" s="145"/>
      <c r="X475" s="145"/>
      <c r="Y475" s="145"/>
      <c r="Z475" s="145"/>
      <c r="AA475" s="112"/>
      <c r="AB475" s="70"/>
      <c r="AC475" s="71"/>
      <c r="AD475" s="73"/>
      <c r="AE475" s="73"/>
      <c r="AF475" s="73"/>
      <c r="AG475" s="73"/>
      <c r="AH475" s="73"/>
      <c r="AI475" s="73"/>
      <c r="AJ475" s="73"/>
      <c r="AK475" s="73"/>
      <c r="AL475" s="73"/>
      <c r="AM475" s="73"/>
      <c r="AN475" s="74"/>
      <c r="AO475" s="70"/>
    </row>
    <row r="476" spans="8:41">
      <c r="H476" s="112"/>
      <c r="I476" s="145"/>
      <c r="J476" s="112"/>
      <c r="K476" s="112"/>
      <c r="L476" s="145"/>
      <c r="M476" s="145"/>
      <c r="N476" s="145"/>
      <c r="O476" s="145"/>
      <c r="P476" s="145"/>
      <c r="Q476" s="145"/>
      <c r="R476" s="145"/>
      <c r="S476" s="145"/>
      <c r="T476" s="145"/>
      <c r="U476" s="145"/>
      <c r="V476" s="145"/>
      <c r="W476" s="145"/>
      <c r="X476" s="145"/>
      <c r="Y476" s="145"/>
      <c r="Z476" s="145"/>
      <c r="AA476" s="112"/>
      <c r="AB476" s="70"/>
      <c r="AC476" s="71"/>
      <c r="AD476" s="73"/>
      <c r="AE476" s="73"/>
      <c r="AF476" s="73"/>
      <c r="AG476" s="73"/>
      <c r="AH476" s="73"/>
      <c r="AI476" s="73"/>
      <c r="AJ476" s="73"/>
      <c r="AK476" s="73"/>
      <c r="AL476" s="73"/>
      <c r="AM476" s="73"/>
      <c r="AN476" s="74"/>
      <c r="AO476" s="70"/>
    </row>
    <row r="477" spans="8:41">
      <c r="H477" s="112"/>
      <c r="I477" s="145"/>
      <c r="J477" s="112"/>
      <c r="K477" s="112"/>
      <c r="L477" s="145"/>
      <c r="M477" s="145"/>
      <c r="N477" s="145"/>
      <c r="O477" s="145"/>
      <c r="P477" s="145"/>
      <c r="Q477" s="145"/>
      <c r="R477" s="145"/>
      <c r="S477" s="145"/>
      <c r="T477" s="145"/>
      <c r="U477" s="145"/>
      <c r="V477" s="145"/>
      <c r="W477" s="145"/>
      <c r="X477" s="145"/>
      <c r="Y477" s="145"/>
      <c r="Z477" s="145"/>
      <c r="AA477" s="112"/>
      <c r="AB477" s="70"/>
      <c r="AC477" s="71"/>
      <c r="AD477" s="73"/>
      <c r="AE477" s="73"/>
      <c r="AF477" s="73"/>
      <c r="AG477" s="73"/>
      <c r="AH477" s="73"/>
      <c r="AI477" s="73"/>
      <c r="AJ477" s="73"/>
      <c r="AK477" s="73"/>
      <c r="AL477" s="73"/>
      <c r="AM477" s="73"/>
      <c r="AN477" s="74"/>
      <c r="AO477" s="70"/>
    </row>
    <row r="478" spans="8:41">
      <c r="H478" s="112"/>
      <c r="I478" s="145"/>
      <c r="J478" s="112"/>
      <c r="K478" s="112"/>
      <c r="L478" s="145"/>
      <c r="M478" s="145"/>
      <c r="N478" s="145"/>
      <c r="O478" s="145"/>
      <c r="P478" s="145"/>
      <c r="Q478" s="145"/>
      <c r="R478" s="145"/>
      <c r="S478" s="145"/>
      <c r="T478" s="145"/>
      <c r="U478" s="145"/>
      <c r="V478" s="145"/>
      <c r="W478" s="145"/>
      <c r="X478" s="145"/>
      <c r="Y478" s="145"/>
      <c r="Z478" s="145"/>
      <c r="AA478" s="112"/>
      <c r="AB478" s="70"/>
      <c r="AC478" s="71"/>
      <c r="AD478" s="73"/>
      <c r="AE478" s="73"/>
      <c r="AF478" s="73"/>
      <c r="AG478" s="73"/>
      <c r="AH478" s="73"/>
      <c r="AI478" s="73"/>
      <c r="AJ478" s="73"/>
      <c r="AK478" s="73"/>
      <c r="AL478" s="73"/>
      <c r="AM478" s="73"/>
      <c r="AN478" s="74"/>
      <c r="AO478" s="70"/>
    </row>
    <row r="479" spans="8:41">
      <c r="H479" s="112"/>
      <c r="I479" s="145"/>
      <c r="J479" s="112"/>
      <c r="K479" s="112"/>
      <c r="L479" s="145"/>
      <c r="M479" s="145"/>
      <c r="N479" s="145"/>
      <c r="O479" s="145"/>
      <c r="P479" s="145"/>
      <c r="Q479" s="145"/>
      <c r="R479" s="145"/>
      <c r="S479" s="145"/>
      <c r="T479" s="145"/>
      <c r="U479" s="145"/>
      <c r="V479" s="145"/>
      <c r="W479" s="145"/>
      <c r="X479" s="145"/>
      <c r="Y479" s="145"/>
      <c r="Z479" s="145"/>
      <c r="AA479" s="112"/>
      <c r="AB479" s="70"/>
      <c r="AC479" s="71"/>
      <c r="AD479" s="73"/>
      <c r="AE479" s="73"/>
      <c r="AF479" s="73"/>
      <c r="AG479" s="73"/>
      <c r="AH479" s="73"/>
      <c r="AI479" s="73"/>
      <c r="AJ479" s="73"/>
      <c r="AK479" s="73"/>
      <c r="AL479" s="73"/>
      <c r="AM479" s="73"/>
      <c r="AN479" s="74"/>
      <c r="AO479" s="70"/>
    </row>
    <row r="480" spans="8:41">
      <c r="H480" s="112"/>
      <c r="I480" s="145"/>
      <c r="J480" s="112"/>
      <c r="K480" s="112"/>
      <c r="L480" s="145"/>
      <c r="M480" s="145"/>
      <c r="N480" s="145"/>
      <c r="O480" s="145"/>
      <c r="P480" s="145"/>
      <c r="Q480" s="145"/>
      <c r="R480" s="145"/>
      <c r="S480" s="145"/>
      <c r="T480" s="145"/>
      <c r="U480" s="145"/>
      <c r="V480" s="145"/>
      <c r="W480" s="145"/>
      <c r="X480" s="145"/>
      <c r="Y480" s="145"/>
      <c r="Z480" s="145"/>
      <c r="AA480" s="112"/>
      <c r="AB480" s="70"/>
      <c r="AC480" s="71"/>
      <c r="AD480" s="73"/>
      <c r="AE480" s="73"/>
      <c r="AF480" s="73"/>
      <c r="AG480" s="73"/>
      <c r="AH480" s="73"/>
      <c r="AI480" s="73"/>
      <c r="AJ480" s="73"/>
      <c r="AK480" s="73"/>
      <c r="AL480" s="73"/>
      <c r="AM480" s="73"/>
      <c r="AN480" s="74"/>
      <c r="AO480" s="70"/>
    </row>
    <row r="481" spans="8:41">
      <c r="H481" s="112"/>
      <c r="I481" s="145"/>
      <c r="J481" s="112"/>
      <c r="K481" s="112"/>
      <c r="L481" s="145"/>
      <c r="M481" s="145"/>
      <c r="N481" s="145"/>
      <c r="O481" s="145"/>
      <c r="P481" s="145"/>
      <c r="Q481" s="145"/>
      <c r="R481" s="145"/>
      <c r="S481" s="145"/>
      <c r="T481" s="145"/>
      <c r="U481" s="145"/>
      <c r="V481" s="145"/>
      <c r="W481" s="145"/>
      <c r="X481" s="145"/>
      <c r="Y481" s="145"/>
      <c r="Z481" s="145"/>
      <c r="AA481" s="112"/>
      <c r="AB481" s="70"/>
      <c r="AC481" s="71"/>
      <c r="AD481" s="73"/>
      <c r="AE481" s="73"/>
      <c r="AF481" s="73"/>
      <c r="AG481" s="73"/>
      <c r="AH481" s="73"/>
      <c r="AI481" s="73"/>
      <c r="AJ481" s="73"/>
      <c r="AK481" s="73"/>
      <c r="AL481" s="73"/>
      <c r="AM481" s="73"/>
      <c r="AN481" s="74"/>
      <c r="AO481" s="70"/>
    </row>
    <row r="482" spans="8:41">
      <c r="H482" s="112"/>
      <c r="I482" s="145"/>
      <c r="J482" s="112"/>
      <c r="K482" s="112"/>
      <c r="L482" s="145"/>
      <c r="M482" s="145"/>
      <c r="N482" s="145"/>
      <c r="O482" s="145"/>
      <c r="P482" s="145"/>
      <c r="Q482" s="145"/>
      <c r="R482" s="145"/>
      <c r="S482" s="145"/>
      <c r="T482" s="145"/>
      <c r="U482" s="145"/>
      <c r="V482" s="145"/>
      <c r="W482" s="145"/>
      <c r="X482" s="145"/>
      <c r="Y482" s="145"/>
      <c r="Z482" s="145"/>
      <c r="AA482" s="112"/>
      <c r="AB482" s="70"/>
      <c r="AC482" s="71"/>
      <c r="AD482" s="73"/>
      <c r="AE482" s="73"/>
      <c r="AF482" s="73"/>
      <c r="AG482" s="73"/>
      <c r="AH482" s="73"/>
      <c r="AI482" s="73"/>
      <c r="AJ482" s="73"/>
      <c r="AK482" s="73"/>
      <c r="AL482" s="73"/>
      <c r="AM482" s="73"/>
      <c r="AN482" s="74"/>
      <c r="AO482" s="70"/>
    </row>
    <row r="483" spans="8:41">
      <c r="H483" s="112"/>
      <c r="I483" s="145"/>
      <c r="J483" s="112"/>
      <c r="K483" s="112"/>
      <c r="L483" s="145"/>
      <c r="M483" s="145"/>
      <c r="N483" s="145"/>
      <c r="O483" s="145"/>
      <c r="P483" s="145"/>
      <c r="Q483" s="145"/>
      <c r="R483" s="145"/>
      <c r="S483" s="145"/>
      <c r="T483" s="145"/>
      <c r="U483" s="145"/>
      <c r="V483" s="145"/>
      <c r="W483" s="145"/>
      <c r="X483" s="145"/>
      <c r="Y483" s="145"/>
      <c r="Z483" s="145"/>
      <c r="AA483" s="112"/>
      <c r="AB483" s="70"/>
      <c r="AC483" s="71"/>
      <c r="AD483" s="73"/>
      <c r="AE483" s="73"/>
      <c r="AF483" s="73"/>
      <c r="AG483" s="73"/>
      <c r="AH483" s="73"/>
      <c r="AI483" s="73"/>
      <c r="AJ483" s="73"/>
      <c r="AK483" s="73"/>
      <c r="AL483" s="73"/>
      <c r="AM483" s="73"/>
      <c r="AN483" s="74"/>
      <c r="AO483" s="70"/>
    </row>
    <row r="484" spans="8:41">
      <c r="H484" s="112"/>
      <c r="I484" s="145"/>
      <c r="J484" s="112"/>
      <c r="K484" s="112"/>
      <c r="L484" s="145"/>
      <c r="M484" s="145"/>
      <c r="N484" s="145"/>
      <c r="O484" s="145"/>
      <c r="P484" s="145"/>
      <c r="Q484" s="145"/>
      <c r="R484" s="145"/>
      <c r="S484" s="145"/>
      <c r="T484" s="145"/>
      <c r="U484" s="145"/>
      <c r="V484" s="145"/>
      <c r="W484" s="145"/>
      <c r="X484" s="145"/>
      <c r="Y484" s="145"/>
      <c r="Z484" s="145"/>
      <c r="AA484" s="112"/>
      <c r="AB484" s="70"/>
      <c r="AC484" s="71"/>
      <c r="AD484" s="73"/>
      <c r="AE484" s="73"/>
      <c r="AF484" s="73"/>
      <c r="AG484" s="73"/>
      <c r="AH484" s="73"/>
      <c r="AI484" s="73"/>
      <c r="AJ484" s="73"/>
      <c r="AK484" s="73"/>
      <c r="AL484" s="73"/>
      <c r="AM484" s="73"/>
      <c r="AN484" s="74"/>
      <c r="AO484" s="70"/>
    </row>
    <row r="485" spans="8:41">
      <c r="H485" s="112"/>
      <c r="I485" s="145"/>
      <c r="J485" s="112"/>
      <c r="K485" s="112"/>
      <c r="L485" s="145"/>
      <c r="M485" s="145"/>
      <c r="N485" s="145"/>
      <c r="O485" s="145"/>
      <c r="P485" s="145"/>
      <c r="Q485" s="145"/>
      <c r="R485" s="145"/>
      <c r="S485" s="145"/>
      <c r="T485" s="145"/>
      <c r="U485" s="145"/>
      <c r="V485" s="145"/>
      <c r="W485" s="145"/>
      <c r="X485" s="145"/>
      <c r="Y485" s="145"/>
      <c r="Z485" s="145"/>
      <c r="AA485" s="112"/>
      <c r="AB485" s="70"/>
      <c r="AC485" s="71"/>
      <c r="AD485" s="73"/>
      <c r="AE485" s="73"/>
      <c r="AF485" s="73"/>
      <c r="AG485" s="73"/>
      <c r="AH485" s="73"/>
      <c r="AI485" s="73"/>
      <c r="AJ485" s="73"/>
      <c r="AK485" s="73"/>
      <c r="AL485" s="73"/>
      <c r="AM485" s="73"/>
      <c r="AN485" s="74"/>
      <c r="AO485" s="70"/>
    </row>
    <row r="486" spans="8:41">
      <c r="H486" s="112"/>
      <c r="I486" s="145"/>
      <c r="J486" s="112"/>
      <c r="K486" s="112"/>
      <c r="L486" s="145"/>
      <c r="M486" s="145"/>
      <c r="N486" s="145"/>
      <c r="O486" s="145"/>
      <c r="P486" s="145"/>
      <c r="Q486" s="145"/>
      <c r="R486" s="145"/>
      <c r="S486" s="145"/>
      <c r="T486" s="145"/>
      <c r="U486" s="145"/>
      <c r="V486" s="145"/>
      <c r="W486" s="145"/>
      <c r="X486" s="145"/>
      <c r="Y486" s="145"/>
      <c r="Z486" s="145"/>
      <c r="AA486" s="112"/>
      <c r="AB486" s="70"/>
      <c r="AC486" s="71"/>
      <c r="AD486" s="73"/>
      <c r="AE486" s="73"/>
      <c r="AF486" s="73"/>
      <c r="AG486" s="73"/>
      <c r="AH486" s="73"/>
      <c r="AI486" s="73"/>
      <c r="AJ486" s="73"/>
      <c r="AK486" s="73"/>
      <c r="AL486" s="73"/>
      <c r="AM486" s="73"/>
      <c r="AN486" s="74"/>
      <c r="AO486" s="70"/>
    </row>
    <row r="487" spans="8:41">
      <c r="H487" s="112"/>
      <c r="I487" s="145"/>
      <c r="J487" s="112"/>
      <c r="K487" s="112"/>
      <c r="L487" s="145"/>
      <c r="M487" s="145"/>
      <c r="N487" s="145"/>
      <c r="O487" s="145"/>
      <c r="P487" s="145"/>
      <c r="Q487" s="145"/>
      <c r="R487" s="145"/>
      <c r="S487" s="145"/>
      <c r="T487" s="145"/>
      <c r="U487" s="145"/>
      <c r="V487" s="145"/>
      <c r="W487" s="145"/>
      <c r="X487" s="145"/>
      <c r="Y487" s="145"/>
      <c r="Z487" s="145"/>
      <c r="AA487" s="112"/>
      <c r="AB487" s="70"/>
      <c r="AC487" s="71"/>
      <c r="AD487" s="73"/>
      <c r="AE487" s="73"/>
      <c r="AF487" s="73"/>
      <c r="AG487" s="73"/>
      <c r="AH487" s="73"/>
      <c r="AI487" s="73"/>
      <c r="AJ487" s="73"/>
      <c r="AK487" s="73"/>
      <c r="AL487" s="73"/>
      <c r="AM487" s="73"/>
      <c r="AN487" s="74"/>
      <c r="AO487" s="70"/>
    </row>
    <row r="488" spans="8:41">
      <c r="H488" s="112"/>
      <c r="I488" s="145"/>
      <c r="J488" s="112"/>
      <c r="K488" s="112"/>
      <c r="L488" s="145"/>
      <c r="M488" s="145"/>
      <c r="N488" s="145"/>
      <c r="O488" s="145"/>
      <c r="P488" s="145"/>
      <c r="Q488" s="145"/>
      <c r="R488" s="145"/>
      <c r="S488" s="145"/>
      <c r="T488" s="145"/>
      <c r="U488" s="145"/>
      <c r="V488" s="145"/>
      <c r="W488" s="145"/>
      <c r="X488" s="145"/>
      <c r="Y488" s="145"/>
      <c r="Z488" s="145"/>
      <c r="AA488" s="112"/>
      <c r="AB488" s="70"/>
      <c r="AC488" s="71"/>
      <c r="AD488" s="73"/>
      <c r="AE488" s="73"/>
      <c r="AF488" s="73"/>
      <c r="AG488" s="73"/>
      <c r="AH488" s="73"/>
      <c r="AI488" s="73"/>
      <c r="AJ488" s="73"/>
      <c r="AK488" s="73"/>
      <c r="AL488" s="73"/>
      <c r="AM488" s="73"/>
      <c r="AN488" s="74"/>
      <c r="AO488" s="70"/>
    </row>
    <row r="489" spans="8:41">
      <c r="H489" s="112"/>
      <c r="I489" s="145"/>
      <c r="J489" s="112"/>
      <c r="K489" s="112"/>
      <c r="L489" s="145"/>
      <c r="M489" s="145"/>
      <c r="N489" s="145"/>
      <c r="O489" s="145"/>
      <c r="P489" s="145"/>
      <c r="Q489" s="145"/>
      <c r="R489" s="145"/>
      <c r="S489" s="145"/>
      <c r="T489" s="145"/>
      <c r="U489" s="145"/>
      <c r="V489" s="145"/>
      <c r="W489" s="145"/>
      <c r="X489" s="145"/>
      <c r="Y489" s="145"/>
      <c r="Z489" s="145"/>
      <c r="AA489" s="112"/>
      <c r="AB489" s="70"/>
      <c r="AC489" s="71"/>
      <c r="AD489" s="73"/>
      <c r="AE489" s="73"/>
      <c r="AF489" s="73"/>
      <c r="AG489" s="73"/>
      <c r="AH489" s="73"/>
      <c r="AI489" s="73"/>
      <c r="AJ489" s="73"/>
      <c r="AK489" s="73"/>
      <c r="AL489" s="73"/>
      <c r="AM489" s="73"/>
      <c r="AN489" s="74"/>
      <c r="AO489" s="70"/>
    </row>
    <row r="490" spans="8:41">
      <c r="H490" s="112"/>
      <c r="I490" s="145"/>
      <c r="J490" s="112"/>
      <c r="K490" s="112"/>
      <c r="L490" s="145"/>
      <c r="M490" s="145"/>
      <c r="N490" s="145"/>
      <c r="O490" s="145"/>
      <c r="P490" s="145"/>
      <c r="Q490" s="145"/>
      <c r="R490" s="145"/>
      <c r="S490" s="145"/>
      <c r="T490" s="145"/>
      <c r="U490" s="145"/>
      <c r="V490" s="145"/>
      <c r="W490" s="145"/>
      <c r="X490" s="145"/>
      <c r="Y490" s="145"/>
      <c r="Z490" s="145"/>
      <c r="AA490" s="112"/>
      <c r="AB490" s="70"/>
      <c r="AC490" s="71"/>
      <c r="AD490" s="73"/>
      <c r="AE490" s="73"/>
      <c r="AF490" s="73"/>
      <c r="AG490" s="73"/>
      <c r="AH490" s="73"/>
      <c r="AI490" s="73"/>
      <c r="AJ490" s="73"/>
      <c r="AK490" s="73"/>
      <c r="AL490" s="73"/>
      <c r="AM490" s="73"/>
      <c r="AN490" s="74"/>
      <c r="AO490" s="70"/>
    </row>
    <row r="491" spans="8:41">
      <c r="H491" s="112"/>
      <c r="I491" s="145"/>
      <c r="J491" s="112"/>
      <c r="K491" s="112"/>
      <c r="L491" s="145"/>
      <c r="M491" s="145"/>
      <c r="N491" s="145"/>
      <c r="O491" s="145"/>
      <c r="P491" s="145"/>
      <c r="Q491" s="145"/>
      <c r="R491" s="145"/>
      <c r="S491" s="145"/>
      <c r="T491" s="145"/>
      <c r="U491" s="145"/>
      <c r="V491" s="145"/>
      <c r="W491" s="145"/>
      <c r="X491" s="145"/>
      <c r="Y491" s="145"/>
      <c r="Z491" s="145"/>
      <c r="AA491" s="112"/>
      <c r="AB491" s="70"/>
      <c r="AC491" s="71"/>
      <c r="AD491" s="73"/>
      <c r="AE491" s="73"/>
      <c r="AF491" s="73"/>
      <c r="AG491" s="73"/>
      <c r="AH491" s="73"/>
      <c r="AI491" s="73"/>
      <c r="AJ491" s="73"/>
      <c r="AK491" s="73"/>
      <c r="AL491" s="73"/>
      <c r="AM491" s="73"/>
      <c r="AN491" s="74"/>
      <c r="AO491" s="70"/>
    </row>
    <row r="492" spans="8:41">
      <c r="H492" s="112"/>
      <c r="I492" s="145"/>
      <c r="J492" s="112"/>
      <c r="K492" s="112"/>
      <c r="L492" s="145"/>
      <c r="M492" s="145"/>
      <c r="N492" s="145"/>
      <c r="O492" s="145"/>
      <c r="P492" s="145"/>
      <c r="Q492" s="145"/>
      <c r="R492" s="145"/>
      <c r="S492" s="145"/>
      <c r="T492" s="145"/>
      <c r="U492" s="145"/>
      <c r="V492" s="145"/>
      <c r="W492" s="145"/>
      <c r="X492" s="145"/>
      <c r="Y492" s="145"/>
      <c r="Z492" s="145"/>
      <c r="AA492" s="112"/>
      <c r="AB492" s="70"/>
      <c r="AC492" s="71"/>
      <c r="AD492" s="73"/>
      <c r="AE492" s="73"/>
      <c r="AF492" s="73"/>
      <c r="AG492" s="73"/>
      <c r="AH492" s="73"/>
      <c r="AI492" s="73"/>
      <c r="AJ492" s="73"/>
      <c r="AK492" s="73"/>
      <c r="AL492" s="73"/>
      <c r="AM492" s="73"/>
      <c r="AN492" s="74"/>
      <c r="AO492" s="70"/>
    </row>
    <row r="493" spans="8:41">
      <c r="H493" s="112"/>
      <c r="I493" s="145"/>
      <c r="J493" s="112"/>
      <c r="K493" s="112"/>
      <c r="L493" s="145"/>
      <c r="M493" s="145"/>
      <c r="N493" s="145"/>
      <c r="O493" s="145"/>
      <c r="P493" s="145"/>
      <c r="Q493" s="145"/>
      <c r="R493" s="145"/>
      <c r="S493" s="145"/>
      <c r="T493" s="145"/>
      <c r="U493" s="145"/>
      <c r="V493" s="145"/>
      <c r="W493" s="145"/>
      <c r="X493" s="145"/>
      <c r="Y493" s="145"/>
      <c r="Z493" s="145"/>
      <c r="AA493" s="112"/>
      <c r="AB493" s="70"/>
      <c r="AC493" s="71"/>
      <c r="AD493" s="73"/>
      <c r="AE493" s="73"/>
      <c r="AF493" s="73"/>
      <c r="AG493" s="73"/>
      <c r="AH493" s="73"/>
      <c r="AI493" s="73"/>
      <c r="AJ493" s="73"/>
      <c r="AK493" s="73"/>
      <c r="AL493" s="73"/>
      <c r="AM493" s="73"/>
      <c r="AN493" s="74"/>
      <c r="AO493" s="70"/>
    </row>
    <row r="494" spans="8:41">
      <c r="H494" s="112"/>
      <c r="I494" s="145"/>
      <c r="J494" s="112"/>
      <c r="K494" s="112"/>
      <c r="L494" s="145"/>
      <c r="M494" s="145"/>
      <c r="N494" s="145"/>
      <c r="O494" s="145"/>
      <c r="P494" s="145"/>
      <c r="Q494" s="145"/>
      <c r="R494" s="145"/>
      <c r="S494" s="145"/>
      <c r="T494" s="145"/>
      <c r="U494" s="145"/>
      <c r="V494" s="145"/>
      <c r="W494" s="145"/>
      <c r="X494" s="145"/>
      <c r="Y494" s="145"/>
      <c r="Z494" s="145"/>
      <c r="AA494" s="112"/>
      <c r="AB494" s="70"/>
      <c r="AC494" s="71"/>
      <c r="AD494" s="73"/>
      <c r="AE494" s="73"/>
      <c r="AF494" s="73"/>
      <c r="AG494" s="73"/>
      <c r="AH494" s="73"/>
      <c r="AI494" s="73"/>
      <c r="AJ494" s="73"/>
      <c r="AK494" s="73"/>
      <c r="AL494" s="73"/>
      <c r="AM494" s="73"/>
      <c r="AN494" s="74"/>
      <c r="AO494" s="70"/>
    </row>
    <row r="495" spans="8:41">
      <c r="H495" s="112"/>
      <c r="I495" s="145"/>
      <c r="J495" s="112"/>
      <c r="K495" s="112"/>
      <c r="L495" s="145"/>
      <c r="M495" s="145"/>
      <c r="N495" s="145"/>
      <c r="O495" s="145"/>
      <c r="P495" s="145"/>
      <c r="Q495" s="145"/>
      <c r="R495" s="145"/>
      <c r="S495" s="145"/>
      <c r="T495" s="145"/>
      <c r="U495" s="145"/>
      <c r="V495" s="145"/>
      <c r="W495" s="145"/>
      <c r="X495" s="145"/>
      <c r="Y495" s="145"/>
      <c r="Z495" s="145"/>
      <c r="AA495" s="112"/>
      <c r="AB495" s="70"/>
      <c r="AC495" s="71"/>
      <c r="AD495" s="73"/>
      <c r="AE495" s="73"/>
      <c r="AF495" s="73"/>
      <c r="AG495" s="73"/>
      <c r="AH495" s="73"/>
      <c r="AI495" s="73"/>
      <c r="AJ495" s="73"/>
      <c r="AK495" s="73"/>
      <c r="AL495" s="73"/>
      <c r="AM495" s="73"/>
      <c r="AN495" s="74"/>
      <c r="AO495" s="70"/>
    </row>
    <row r="496" spans="8:41">
      <c r="H496" s="112"/>
      <c r="I496" s="145"/>
      <c r="J496" s="112"/>
      <c r="K496" s="112"/>
      <c r="L496" s="145"/>
      <c r="M496" s="145"/>
      <c r="N496" s="145"/>
      <c r="O496" s="145"/>
      <c r="P496" s="145"/>
      <c r="Q496" s="145"/>
      <c r="R496" s="145"/>
      <c r="S496" s="145"/>
      <c r="T496" s="145"/>
      <c r="U496" s="145"/>
      <c r="V496" s="145"/>
      <c r="W496" s="145"/>
      <c r="X496" s="145"/>
      <c r="Y496" s="145"/>
      <c r="Z496" s="145"/>
      <c r="AA496" s="112"/>
      <c r="AB496" s="70"/>
      <c r="AC496" s="71"/>
      <c r="AD496" s="73"/>
      <c r="AE496" s="73"/>
      <c r="AF496" s="73"/>
      <c r="AG496" s="73"/>
      <c r="AH496" s="73"/>
      <c r="AI496" s="73"/>
      <c r="AJ496" s="73"/>
      <c r="AK496" s="73"/>
      <c r="AL496" s="73"/>
      <c r="AM496" s="73"/>
      <c r="AN496" s="74"/>
      <c r="AO496" s="70"/>
    </row>
    <row r="497" spans="8:41">
      <c r="H497" s="112"/>
      <c r="I497" s="145"/>
      <c r="J497" s="112"/>
      <c r="K497" s="112"/>
      <c r="L497" s="145"/>
      <c r="M497" s="145"/>
      <c r="N497" s="145"/>
      <c r="O497" s="145"/>
      <c r="P497" s="145"/>
      <c r="Q497" s="145"/>
      <c r="R497" s="145"/>
      <c r="S497" s="145"/>
      <c r="T497" s="145"/>
      <c r="U497" s="145"/>
      <c r="V497" s="145"/>
      <c r="W497" s="145"/>
      <c r="X497" s="145"/>
      <c r="Y497" s="145"/>
      <c r="Z497" s="145"/>
      <c r="AA497" s="112"/>
      <c r="AB497" s="70"/>
      <c r="AC497" s="71"/>
      <c r="AD497" s="73"/>
      <c r="AE497" s="73"/>
      <c r="AF497" s="73"/>
      <c r="AG497" s="73"/>
      <c r="AH497" s="73"/>
      <c r="AI497" s="73"/>
      <c r="AJ497" s="73"/>
      <c r="AK497" s="73"/>
      <c r="AL497" s="73"/>
      <c r="AM497" s="73"/>
      <c r="AN497" s="74"/>
      <c r="AO497" s="70"/>
    </row>
    <row r="498" spans="8:41">
      <c r="H498" s="112"/>
      <c r="I498" s="145"/>
      <c r="J498" s="112"/>
      <c r="K498" s="112"/>
      <c r="L498" s="145"/>
      <c r="M498" s="145"/>
      <c r="N498" s="145"/>
      <c r="O498" s="145"/>
      <c r="P498" s="145"/>
      <c r="Q498" s="145"/>
      <c r="R498" s="145"/>
      <c r="S498" s="145"/>
      <c r="T498" s="145"/>
      <c r="U498" s="145"/>
      <c r="V498" s="145"/>
      <c r="W498" s="145"/>
      <c r="X498" s="145"/>
      <c r="Y498" s="145"/>
      <c r="Z498" s="145"/>
      <c r="AA498" s="112"/>
      <c r="AB498" s="70"/>
      <c r="AC498" s="71"/>
      <c r="AD498" s="73"/>
      <c r="AE498" s="73"/>
      <c r="AF498" s="73"/>
      <c r="AG498" s="73"/>
      <c r="AH498" s="73"/>
      <c r="AI498" s="73"/>
      <c r="AJ498" s="73"/>
      <c r="AK498" s="73"/>
      <c r="AL498" s="73"/>
      <c r="AM498" s="73"/>
      <c r="AN498" s="74"/>
      <c r="AO498" s="70"/>
    </row>
    <row r="499" spans="8:41">
      <c r="H499" s="112"/>
      <c r="I499" s="145"/>
      <c r="J499" s="112"/>
      <c r="K499" s="112"/>
      <c r="L499" s="145"/>
      <c r="M499" s="145"/>
      <c r="N499" s="145"/>
      <c r="O499" s="145"/>
      <c r="P499" s="145"/>
      <c r="Q499" s="145"/>
      <c r="R499" s="145"/>
      <c r="S499" s="145"/>
      <c r="T499" s="145"/>
      <c r="U499" s="145"/>
      <c r="V499" s="145"/>
      <c r="W499" s="145"/>
      <c r="X499" s="145"/>
      <c r="Y499" s="145"/>
      <c r="Z499" s="145"/>
      <c r="AA499" s="112"/>
      <c r="AB499" s="70"/>
      <c r="AC499" s="71"/>
      <c r="AD499" s="73"/>
      <c r="AE499" s="73"/>
      <c r="AF499" s="73"/>
      <c r="AG499" s="73"/>
      <c r="AH499" s="73"/>
      <c r="AI499" s="73"/>
      <c r="AJ499" s="73"/>
      <c r="AK499" s="73"/>
      <c r="AL499" s="73"/>
      <c r="AM499" s="73"/>
      <c r="AN499" s="74"/>
      <c r="AO499" s="70"/>
    </row>
    <row r="500" spans="8:41">
      <c r="H500" s="112"/>
      <c r="I500" s="145"/>
      <c r="J500" s="112"/>
      <c r="K500" s="112"/>
      <c r="L500" s="145"/>
      <c r="M500" s="145"/>
      <c r="N500" s="145"/>
      <c r="O500" s="145"/>
      <c r="P500" s="145"/>
      <c r="Q500" s="145"/>
      <c r="R500" s="145"/>
      <c r="S500" s="145"/>
      <c r="T500" s="145"/>
      <c r="U500" s="145"/>
      <c r="V500" s="145"/>
      <c r="W500" s="145"/>
      <c r="X500" s="145"/>
      <c r="Y500" s="145"/>
      <c r="Z500" s="145"/>
      <c r="AA500" s="112"/>
      <c r="AB500" s="70"/>
      <c r="AC500" s="71"/>
      <c r="AD500" s="73"/>
      <c r="AE500" s="73"/>
      <c r="AF500" s="73"/>
      <c r="AG500" s="73"/>
      <c r="AH500" s="73"/>
      <c r="AI500" s="73"/>
      <c r="AJ500" s="73"/>
      <c r="AK500" s="73"/>
      <c r="AL500" s="73"/>
      <c r="AM500" s="73"/>
      <c r="AN500" s="74"/>
      <c r="AO500" s="70"/>
    </row>
    <row r="501" spans="8:41">
      <c r="H501" s="112"/>
      <c r="I501" s="145"/>
      <c r="J501" s="112"/>
      <c r="K501" s="112"/>
      <c r="L501" s="145"/>
      <c r="M501" s="145"/>
      <c r="N501" s="145"/>
      <c r="O501" s="145"/>
      <c r="P501" s="145"/>
      <c r="Q501" s="145"/>
      <c r="R501" s="145"/>
      <c r="S501" s="145"/>
      <c r="T501" s="145"/>
      <c r="U501" s="145"/>
      <c r="V501" s="145"/>
      <c r="W501" s="145"/>
      <c r="X501" s="145"/>
      <c r="Y501" s="145"/>
      <c r="Z501" s="145"/>
      <c r="AA501" s="112"/>
      <c r="AB501" s="70"/>
      <c r="AC501" s="71"/>
      <c r="AD501" s="73"/>
      <c r="AE501" s="73"/>
      <c r="AF501" s="73"/>
      <c r="AG501" s="73"/>
      <c r="AH501" s="73"/>
      <c r="AI501" s="73"/>
      <c r="AJ501" s="73"/>
      <c r="AK501" s="73"/>
      <c r="AL501" s="73"/>
      <c r="AM501" s="73"/>
      <c r="AN501" s="74"/>
      <c r="AO501" s="70"/>
    </row>
    <row r="502" spans="8:41">
      <c r="H502" s="112"/>
      <c r="I502" s="145"/>
      <c r="J502" s="112"/>
      <c r="K502" s="112"/>
      <c r="L502" s="145"/>
      <c r="M502" s="145"/>
      <c r="N502" s="145"/>
      <c r="O502" s="145"/>
      <c r="P502" s="145"/>
      <c r="Q502" s="145"/>
      <c r="R502" s="145"/>
      <c r="S502" s="145"/>
      <c r="T502" s="145"/>
      <c r="U502" s="145"/>
      <c r="V502" s="145"/>
      <c r="W502" s="145"/>
      <c r="X502" s="145"/>
      <c r="Y502" s="145"/>
      <c r="Z502" s="145"/>
      <c r="AA502" s="112"/>
      <c r="AB502" s="70"/>
      <c r="AC502" s="71"/>
      <c r="AD502" s="73"/>
      <c r="AE502" s="73"/>
      <c r="AF502" s="73"/>
      <c r="AG502" s="73"/>
      <c r="AH502" s="73"/>
      <c r="AI502" s="73"/>
      <c r="AJ502" s="73"/>
      <c r="AK502" s="73"/>
      <c r="AL502" s="73"/>
      <c r="AM502" s="73"/>
      <c r="AN502" s="74"/>
      <c r="AO502" s="70"/>
    </row>
    <row r="503" spans="8:41">
      <c r="H503" s="112"/>
      <c r="I503" s="145"/>
      <c r="J503" s="112"/>
      <c r="K503" s="112"/>
      <c r="L503" s="145"/>
      <c r="M503" s="145"/>
      <c r="N503" s="145"/>
      <c r="O503" s="145"/>
      <c r="P503" s="145"/>
      <c r="Q503" s="145"/>
      <c r="R503" s="145"/>
      <c r="S503" s="145"/>
      <c r="T503" s="145"/>
      <c r="U503" s="145"/>
      <c r="V503" s="145"/>
      <c r="W503" s="145"/>
      <c r="X503" s="145"/>
      <c r="Y503" s="145"/>
      <c r="Z503" s="145"/>
      <c r="AA503" s="112"/>
      <c r="AB503" s="70"/>
      <c r="AC503" s="71"/>
      <c r="AD503" s="73"/>
      <c r="AE503" s="73"/>
      <c r="AF503" s="73"/>
      <c r="AG503" s="73"/>
      <c r="AH503" s="73"/>
      <c r="AI503" s="73"/>
      <c r="AJ503" s="73"/>
      <c r="AK503" s="73"/>
      <c r="AL503" s="73"/>
      <c r="AM503" s="73"/>
      <c r="AN503" s="74"/>
      <c r="AO503" s="70"/>
    </row>
    <row r="504" spans="8:41">
      <c r="H504" s="112"/>
      <c r="I504" s="145"/>
      <c r="J504" s="112"/>
      <c r="K504" s="112"/>
      <c r="L504" s="145"/>
      <c r="M504" s="145"/>
      <c r="N504" s="145"/>
      <c r="O504" s="145"/>
      <c r="P504" s="145"/>
      <c r="Q504" s="145"/>
      <c r="R504" s="145"/>
      <c r="S504" s="145"/>
      <c r="T504" s="145"/>
      <c r="U504" s="145"/>
      <c r="V504" s="145"/>
      <c r="W504" s="145"/>
      <c r="X504" s="145"/>
      <c r="Y504" s="145"/>
      <c r="Z504" s="145"/>
      <c r="AA504" s="112"/>
      <c r="AB504" s="70"/>
      <c r="AC504" s="71"/>
      <c r="AD504" s="73"/>
      <c r="AE504" s="73"/>
      <c r="AF504" s="73"/>
      <c r="AG504" s="73"/>
      <c r="AH504" s="73"/>
      <c r="AI504" s="73"/>
      <c r="AJ504" s="73"/>
      <c r="AK504" s="73"/>
      <c r="AL504" s="73"/>
      <c r="AM504" s="73"/>
      <c r="AN504" s="74"/>
      <c r="AO504" s="70"/>
    </row>
    <row r="505" spans="8:41">
      <c r="H505" s="112"/>
      <c r="I505" s="145"/>
      <c r="J505" s="112"/>
      <c r="K505" s="112"/>
      <c r="L505" s="145"/>
      <c r="M505" s="145"/>
      <c r="N505" s="145"/>
      <c r="O505" s="145"/>
      <c r="P505" s="145"/>
      <c r="Q505" s="145"/>
      <c r="R505" s="145"/>
      <c r="S505" s="145"/>
      <c r="T505" s="145"/>
      <c r="U505" s="145"/>
      <c r="V505" s="145"/>
      <c r="W505" s="145"/>
      <c r="X505" s="145"/>
      <c r="Y505" s="145"/>
      <c r="Z505" s="145"/>
      <c r="AA505" s="112"/>
      <c r="AB505" s="70"/>
      <c r="AC505" s="71"/>
      <c r="AD505" s="73"/>
      <c r="AE505" s="73"/>
      <c r="AF505" s="73"/>
      <c r="AG505" s="73"/>
      <c r="AH505" s="73"/>
      <c r="AI505" s="73"/>
      <c r="AJ505" s="73"/>
      <c r="AK505" s="73"/>
      <c r="AL505" s="73"/>
      <c r="AM505" s="73"/>
      <c r="AN505" s="74"/>
      <c r="AO505" s="70"/>
    </row>
    <row r="506" spans="8:41">
      <c r="H506" s="112"/>
      <c r="I506" s="145"/>
      <c r="J506" s="112"/>
      <c r="K506" s="112"/>
      <c r="L506" s="145"/>
      <c r="M506" s="145"/>
      <c r="N506" s="145"/>
      <c r="O506" s="145"/>
      <c r="P506" s="145"/>
      <c r="Q506" s="145"/>
      <c r="R506" s="145"/>
      <c r="S506" s="145"/>
      <c r="T506" s="145"/>
      <c r="U506" s="145"/>
      <c r="V506" s="145"/>
      <c r="W506" s="145"/>
      <c r="X506" s="145"/>
      <c r="Y506" s="145"/>
      <c r="Z506" s="145"/>
      <c r="AA506" s="112"/>
      <c r="AB506" s="70"/>
      <c r="AC506" s="71"/>
      <c r="AD506" s="73"/>
      <c r="AE506" s="73"/>
      <c r="AF506" s="73"/>
      <c r="AG506" s="73"/>
      <c r="AH506" s="73"/>
      <c r="AI506" s="73"/>
      <c r="AJ506" s="73"/>
      <c r="AK506" s="73"/>
      <c r="AL506" s="73"/>
      <c r="AM506" s="73"/>
      <c r="AN506" s="74"/>
      <c r="AO506" s="70"/>
    </row>
    <row r="507" spans="8:41">
      <c r="H507" s="112"/>
      <c r="I507" s="145"/>
      <c r="J507" s="112"/>
      <c r="K507" s="112"/>
      <c r="L507" s="145"/>
      <c r="M507" s="145"/>
      <c r="N507" s="145"/>
      <c r="O507" s="145"/>
      <c r="P507" s="145"/>
      <c r="Q507" s="145"/>
      <c r="R507" s="145"/>
      <c r="S507" s="145"/>
      <c r="T507" s="145"/>
      <c r="U507" s="145"/>
      <c r="V507" s="145"/>
      <c r="W507" s="145"/>
      <c r="X507" s="145"/>
      <c r="Y507" s="145"/>
      <c r="Z507" s="145"/>
      <c r="AA507" s="112"/>
      <c r="AB507" s="70"/>
      <c r="AC507" s="71"/>
      <c r="AD507" s="73"/>
      <c r="AE507" s="73"/>
      <c r="AF507" s="73"/>
      <c r="AG507" s="73"/>
      <c r="AH507" s="73"/>
      <c r="AI507" s="73"/>
      <c r="AJ507" s="73"/>
      <c r="AK507" s="73"/>
      <c r="AL507" s="73"/>
      <c r="AM507" s="73"/>
      <c r="AN507" s="74"/>
      <c r="AO507" s="70"/>
    </row>
    <row r="508" spans="8:41">
      <c r="H508" s="112"/>
      <c r="I508" s="145"/>
      <c r="J508" s="112"/>
      <c r="K508" s="112"/>
      <c r="L508" s="145"/>
      <c r="M508" s="145"/>
      <c r="N508" s="145"/>
      <c r="O508" s="145"/>
      <c r="P508" s="145"/>
      <c r="Q508" s="145"/>
      <c r="R508" s="145"/>
      <c r="S508" s="145"/>
      <c r="T508" s="145"/>
      <c r="U508" s="145"/>
      <c r="V508" s="145"/>
      <c r="W508" s="145"/>
      <c r="X508" s="145"/>
      <c r="Y508" s="145"/>
      <c r="Z508" s="145"/>
      <c r="AA508" s="112"/>
      <c r="AB508" s="70"/>
      <c r="AC508" s="71"/>
      <c r="AD508" s="73"/>
      <c r="AE508" s="73"/>
      <c r="AF508" s="73"/>
      <c r="AG508" s="73"/>
      <c r="AH508" s="73"/>
      <c r="AI508" s="73"/>
      <c r="AJ508" s="73"/>
      <c r="AK508" s="73"/>
      <c r="AL508" s="73"/>
      <c r="AM508" s="73"/>
      <c r="AN508" s="74"/>
      <c r="AO508" s="70"/>
    </row>
    <row r="509" spans="8:41">
      <c r="H509" s="112"/>
      <c r="I509" s="145"/>
      <c r="J509" s="112"/>
      <c r="K509" s="112"/>
      <c r="L509" s="145"/>
      <c r="M509" s="145"/>
      <c r="N509" s="145"/>
      <c r="O509" s="145"/>
      <c r="P509" s="145"/>
      <c r="Q509" s="145"/>
      <c r="R509" s="145"/>
      <c r="S509" s="145"/>
      <c r="T509" s="145"/>
      <c r="U509" s="145"/>
      <c r="V509" s="145"/>
      <c r="W509" s="145"/>
      <c r="X509" s="145"/>
      <c r="Y509" s="145"/>
      <c r="Z509" s="145"/>
      <c r="AA509" s="112"/>
      <c r="AB509" s="70"/>
      <c r="AC509" s="71"/>
      <c r="AD509" s="73"/>
      <c r="AE509" s="73"/>
      <c r="AF509" s="73"/>
      <c r="AG509" s="73"/>
      <c r="AH509" s="73"/>
      <c r="AI509" s="73"/>
      <c r="AJ509" s="73"/>
      <c r="AK509" s="73"/>
      <c r="AL509" s="73"/>
      <c r="AM509" s="73"/>
      <c r="AN509" s="74"/>
      <c r="AO509" s="70"/>
    </row>
    <row r="510" spans="8:41">
      <c r="H510" s="112"/>
      <c r="I510" s="145"/>
      <c r="J510" s="112"/>
      <c r="K510" s="112"/>
      <c r="L510" s="145"/>
      <c r="M510" s="145"/>
      <c r="N510" s="145"/>
      <c r="O510" s="145"/>
      <c r="P510" s="145"/>
      <c r="Q510" s="145"/>
      <c r="R510" s="145"/>
      <c r="S510" s="145"/>
      <c r="T510" s="145"/>
      <c r="U510" s="145"/>
      <c r="V510" s="145"/>
      <c r="W510" s="145"/>
      <c r="X510" s="145"/>
      <c r="Y510" s="145"/>
      <c r="Z510" s="145"/>
      <c r="AA510" s="112"/>
      <c r="AB510" s="70"/>
      <c r="AC510" s="71"/>
      <c r="AD510" s="73"/>
      <c r="AE510" s="73"/>
      <c r="AF510" s="73"/>
      <c r="AG510" s="73"/>
      <c r="AH510" s="73"/>
      <c r="AI510" s="73"/>
      <c r="AJ510" s="73"/>
      <c r="AK510" s="73"/>
      <c r="AL510" s="73"/>
      <c r="AM510" s="73"/>
      <c r="AN510" s="74"/>
      <c r="AO510" s="70"/>
    </row>
    <row r="511" spans="8:41">
      <c r="H511" s="112"/>
      <c r="I511" s="145"/>
      <c r="J511" s="112"/>
      <c r="K511" s="112"/>
      <c r="L511" s="145"/>
      <c r="M511" s="145"/>
      <c r="N511" s="145"/>
      <c r="O511" s="145"/>
      <c r="P511" s="145"/>
      <c r="Q511" s="145"/>
      <c r="R511" s="145"/>
      <c r="S511" s="145"/>
      <c r="T511" s="145"/>
      <c r="U511" s="145"/>
      <c r="V511" s="145"/>
      <c r="W511" s="145"/>
      <c r="X511" s="145"/>
      <c r="Y511" s="145"/>
      <c r="Z511" s="145"/>
      <c r="AA511" s="112"/>
      <c r="AB511" s="70"/>
      <c r="AC511" s="71"/>
      <c r="AD511" s="73"/>
      <c r="AE511" s="73"/>
      <c r="AF511" s="73"/>
      <c r="AG511" s="73"/>
      <c r="AH511" s="73"/>
      <c r="AI511" s="73"/>
      <c r="AJ511" s="73"/>
      <c r="AK511" s="73"/>
      <c r="AL511" s="73"/>
      <c r="AM511" s="73"/>
      <c r="AN511" s="74"/>
      <c r="AO511" s="70"/>
    </row>
    <row r="512" spans="8:41">
      <c r="H512" s="112"/>
      <c r="I512" s="145"/>
      <c r="J512" s="112"/>
      <c r="K512" s="112"/>
      <c r="L512" s="145"/>
      <c r="M512" s="145"/>
      <c r="N512" s="145"/>
      <c r="O512" s="145"/>
      <c r="P512" s="145"/>
      <c r="Q512" s="145"/>
      <c r="R512" s="145"/>
      <c r="S512" s="145"/>
      <c r="T512" s="145"/>
      <c r="U512" s="145"/>
      <c r="V512" s="145"/>
      <c r="W512" s="145"/>
      <c r="X512" s="145"/>
      <c r="Y512" s="145"/>
      <c r="Z512" s="145"/>
      <c r="AA512" s="112"/>
      <c r="AB512" s="70"/>
      <c r="AC512" s="71"/>
      <c r="AD512" s="73"/>
      <c r="AE512" s="73"/>
      <c r="AF512" s="73"/>
      <c r="AG512" s="73"/>
      <c r="AH512" s="73"/>
      <c r="AI512" s="73"/>
      <c r="AJ512" s="73"/>
      <c r="AK512" s="73"/>
      <c r="AL512" s="73"/>
      <c r="AM512" s="73"/>
      <c r="AN512" s="74"/>
      <c r="AO512" s="70"/>
    </row>
    <row r="513" spans="8:41">
      <c r="H513" s="112"/>
      <c r="I513" s="145"/>
      <c r="J513" s="112"/>
      <c r="K513" s="112"/>
      <c r="L513" s="145"/>
      <c r="M513" s="145"/>
      <c r="N513" s="145"/>
      <c r="O513" s="145"/>
      <c r="P513" s="145"/>
      <c r="Q513" s="145"/>
      <c r="R513" s="145"/>
      <c r="S513" s="145"/>
      <c r="T513" s="145"/>
      <c r="U513" s="145"/>
      <c r="V513" s="145"/>
      <c r="W513" s="145"/>
      <c r="X513" s="145"/>
      <c r="Y513" s="145"/>
      <c r="Z513" s="145"/>
      <c r="AA513" s="112"/>
      <c r="AB513" s="70"/>
      <c r="AC513" s="71"/>
      <c r="AD513" s="73"/>
      <c r="AE513" s="73"/>
      <c r="AF513" s="73"/>
      <c r="AG513" s="73"/>
      <c r="AH513" s="73"/>
      <c r="AI513" s="73"/>
      <c r="AJ513" s="73"/>
      <c r="AK513" s="73"/>
      <c r="AL513" s="73"/>
      <c r="AM513" s="73"/>
      <c r="AN513" s="74"/>
      <c r="AO513" s="70"/>
    </row>
    <row r="514" spans="8:41">
      <c r="H514" s="112"/>
      <c r="I514" s="145"/>
      <c r="J514" s="112"/>
      <c r="K514" s="112"/>
      <c r="L514" s="145"/>
      <c r="M514" s="145"/>
      <c r="N514" s="145"/>
      <c r="O514" s="145"/>
      <c r="P514" s="145"/>
      <c r="Q514" s="145"/>
      <c r="R514" s="145"/>
      <c r="S514" s="145"/>
      <c r="T514" s="145"/>
      <c r="U514" s="145"/>
      <c r="V514" s="145"/>
      <c r="W514" s="145"/>
      <c r="X514" s="145"/>
      <c r="Y514" s="145"/>
      <c r="Z514" s="145"/>
      <c r="AA514" s="112"/>
      <c r="AB514" s="70"/>
      <c r="AC514" s="71"/>
      <c r="AD514" s="73"/>
      <c r="AE514" s="73"/>
      <c r="AF514" s="73"/>
      <c r="AG514" s="73"/>
      <c r="AH514" s="73"/>
      <c r="AI514" s="73"/>
      <c r="AJ514" s="73"/>
      <c r="AK514" s="73"/>
      <c r="AL514" s="73"/>
      <c r="AM514" s="73"/>
      <c r="AN514" s="74"/>
      <c r="AO514" s="70"/>
    </row>
    <row r="515" spans="8:41">
      <c r="H515" s="112"/>
      <c r="I515" s="145"/>
      <c r="J515" s="112"/>
      <c r="K515" s="112"/>
      <c r="L515" s="145"/>
      <c r="M515" s="145"/>
      <c r="N515" s="145"/>
      <c r="O515" s="145"/>
      <c r="P515" s="145"/>
      <c r="Q515" s="145"/>
      <c r="R515" s="145"/>
      <c r="S515" s="145"/>
      <c r="T515" s="145"/>
      <c r="U515" s="145"/>
      <c r="V515" s="145"/>
      <c r="W515" s="145"/>
      <c r="X515" s="145"/>
      <c r="Y515" s="145"/>
      <c r="Z515" s="145"/>
      <c r="AA515" s="112"/>
      <c r="AB515" s="70"/>
      <c r="AC515" s="71"/>
      <c r="AD515" s="73"/>
      <c r="AE515" s="73"/>
      <c r="AF515" s="73"/>
      <c r="AG515" s="73"/>
      <c r="AH515" s="73"/>
      <c r="AI515" s="73"/>
      <c r="AJ515" s="73"/>
      <c r="AK515" s="73"/>
      <c r="AL515" s="73"/>
      <c r="AM515" s="73"/>
      <c r="AN515" s="74"/>
      <c r="AO515" s="70"/>
    </row>
    <row r="516" spans="8:41">
      <c r="H516" s="112"/>
      <c r="I516" s="145"/>
      <c r="J516" s="112"/>
      <c r="K516" s="112"/>
      <c r="L516" s="145"/>
      <c r="M516" s="145"/>
      <c r="N516" s="145"/>
      <c r="O516" s="145"/>
      <c r="P516" s="145"/>
      <c r="Q516" s="145"/>
      <c r="R516" s="145"/>
      <c r="S516" s="145"/>
      <c r="T516" s="145"/>
      <c r="U516" s="145"/>
      <c r="V516" s="145"/>
      <c r="W516" s="145"/>
      <c r="X516" s="145"/>
      <c r="Y516" s="145"/>
      <c r="Z516" s="145"/>
      <c r="AA516" s="112"/>
      <c r="AB516" s="70"/>
      <c r="AC516" s="71"/>
      <c r="AD516" s="73"/>
      <c r="AE516" s="73"/>
      <c r="AF516" s="73"/>
      <c r="AG516" s="73"/>
      <c r="AH516" s="73"/>
      <c r="AI516" s="73"/>
      <c r="AJ516" s="73"/>
      <c r="AK516" s="73"/>
      <c r="AL516" s="73"/>
      <c r="AM516" s="73"/>
      <c r="AN516" s="74"/>
      <c r="AO516" s="70"/>
    </row>
    <row r="517" spans="8:41">
      <c r="H517" s="112"/>
      <c r="I517" s="145"/>
      <c r="J517" s="112"/>
      <c r="K517" s="112"/>
      <c r="L517" s="145"/>
      <c r="M517" s="145"/>
      <c r="N517" s="145"/>
      <c r="O517" s="145"/>
      <c r="P517" s="145"/>
      <c r="Q517" s="145"/>
      <c r="R517" s="145"/>
      <c r="S517" s="145"/>
      <c r="T517" s="145"/>
      <c r="U517" s="145"/>
      <c r="V517" s="145"/>
      <c r="W517" s="145"/>
      <c r="X517" s="145"/>
      <c r="Y517" s="145"/>
      <c r="Z517" s="145"/>
      <c r="AA517" s="112"/>
      <c r="AB517" s="70"/>
      <c r="AC517" s="71"/>
      <c r="AD517" s="73"/>
      <c r="AE517" s="73"/>
      <c r="AF517" s="73"/>
      <c r="AG517" s="73"/>
      <c r="AH517" s="73"/>
      <c r="AI517" s="73"/>
      <c r="AJ517" s="73"/>
      <c r="AK517" s="73"/>
      <c r="AL517" s="73"/>
      <c r="AM517" s="73"/>
      <c r="AN517" s="74"/>
      <c r="AO517" s="70"/>
    </row>
    <row r="518" spans="8:41">
      <c r="H518" s="112"/>
      <c r="I518" s="145"/>
      <c r="J518" s="112"/>
      <c r="K518" s="112"/>
      <c r="L518" s="145"/>
      <c r="M518" s="145"/>
      <c r="N518" s="145"/>
      <c r="O518" s="145"/>
      <c r="P518" s="145"/>
      <c r="Q518" s="145"/>
      <c r="R518" s="145"/>
      <c r="S518" s="145"/>
      <c r="T518" s="145"/>
      <c r="U518" s="145"/>
      <c r="V518" s="145"/>
      <c r="W518" s="145"/>
      <c r="X518" s="145"/>
      <c r="Y518" s="145"/>
      <c r="Z518" s="145"/>
      <c r="AA518" s="112"/>
      <c r="AB518" s="70"/>
      <c r="AC518" s="71"/>
      <c r="AD518" s="73"/>
      <c r="AE518" s="73"/>
      <c r="AF518" s="73"/>
      <c r="AG518" s="73"/>
      <c r="AH518" s="73"/>
      <c r="AI518" s="73"/>
      <c r="AJ518" s="73"/>
      <c r="AK518" s="73"/>
      <c r="AL518" s="73"/>
      <c r="AM518" s="73"/>
      <c r="AN518" s="74"/>
      <c r="AO518" s="70"/>
    </row>
    <row r="519" spans="8:41">
      <c r="H519" s="112"/>
      <c r="I519" s="145"/>
      <c r="J519" s="112"/>
      <c r="K519" s="112"/>
      <c r="L519" s="145"/>
      <c r="M519" s="145"/>
      <c r="N519" s="145"/>
      <c r="O519" s="145"/>
      <c r="P519" s="145"/>
      <c r="Q519" s="145"/>
      <c r="R519" s="145"/>
      <c r="S519" s="145"/>
      <c r="T519" s="145"/>
      <c r="U519" s="145"/>
      <c r="V519" s="145"/>
      <c r="W519" s="145"/>
      <c r="X519" s="145"/>
      <c r="Y519" s="145"/>
      <c r="Z519" s="145"/>
      <c r="AA519" s="112"/>
      <c r="AB519" s="70"/>
      <c r="AC519" s="71"/>
      <c r="AD519" s="73"/>
      <c r="AE519" s="73"/>
      <c r="AF519" s="73"/>
      <c r="AG519" s="73"/>
      <c r="AH519" s="73"/>
      <c r="AI519" s="73"/>
      <c r="AJ519" s="73"/>
      <c r="AK519" s="73"/>
      <c r="AL519" s="73"/>
      <c r="AM519" s="73"/>
      <c r="AN519" s="74"/>
      <c r="AO519" s="70"/>
    </row>
    <row r="520" spans="8:41">
      <c r="H520" s="112"/>
      <c r="I520" s="145"/>
      <c r="J520" s="112"/>
      <c r="K520" s="112"/>
      <c r="L520" s="145"/>
      <c r="M520" s="145"/>
      <c r="N520" s="145"/>
      <c r="O520" s="145"/>
      <c r="P520" s="145"/>
      <c r="Q520" s="145"/>
      <c r="R520" s="145"/>
      <c r="S520" s="145"/>
      <c r="T520" s="145"/>
      <c r="U520" s="145"/>
      <c r="V520" s="145"/>
      <c r="W520" s="145"/>
      <c r="X520" s="145"/>
      <c r="Y520" s="145"/>
      <c r="Z520" s="145"/>
      <c r="AA520" s="112"/>
      <c r="AB520" s="70"/>
      <c r="AC520" s="71"/>
      <c r="AD520" s="73"/>
      <c r="AE520" s="73"/>
      <c r="AF520" s="73"/>
      <c r="AG520" s="73"/>
      <c r="AH520" s="73"/>
      <c r="AI520" s="73"/>
      <c r="AJ520" s="73"/>
      <c r="AK520" s="73"/>
      <c r="AL520" s="73"/>
      <c r="AM520" s="73"/>
      <c r="AN520" s="74"/>
      <c r="AO520" s="70"/>
    </row>
    <row r="521" spans="8:41">
      <c r="H521" s="112"/>
      <c r="I521" s="145"/>
      <c r="J521" s="112"/>
      <c r="K521" s="112"/>
      <c r="L521" s="145"/>
      <c r="M521" s="145"/>
      <c r="N521" s="145"/>
      <c r="O521" s="145"/>
      <c r="P521" s="145"/>
      <c r="Q521" s="145"/>
      <c r="R521" s="145"/>
      <c r="S521" s="145"/>
      <c r="T521" s="145"/>
      <c r="U521" s="145"/>
      <c r="V521" s="145"/>
      <c r="W521" s="145"/>
      <c r="X521" s="145"/>
      <c r="Y521" s="145"/>
      <c r="Z521" s="145"/>
      <c r="AA521" s="112"/>
      <c r="AB521" s="70"/>
      <c r="AC521" s="71"/>
      <c r="AD521" s="73"/>
      <c r="AE521" s="73"/>
      <c r="AF521" s="73"/>
      <c r="AG521" s="73"/>
      <c r="AH521" s="73"/>
      <c r="AI521" s="73"/>
      <c r="AJ521" s="73"/>
      <c r="AK521" s="73"/>
      <c r="AL521" s="73"/>
      <c r="AM521" s="73"/>
      <c r="AN521" s="74"/>
      <c r="AO521" s="70"/>
    </row>
    <row r="522" spans="8:41">
      <c r="H522" s="112"/>
      <c r="I522" s="145"/>
      <c r="J522" s="112"/>
      <c r="K522" s="112"/>
      <c r="L522" s="145"/>
      <c r="M522" s="145"/>
      <c r="N522" s="145"/>
      <c r="O522" s="145"/>
      <c r="P522" s="145"/>
      <c r="Q522" s="145"/>
      <c r="R522" s="145"/>
      <c r="S522" s="145"/>
      <c r="T522" s="145"/>
      <c r="U522" s="145"/>
      <c r="V522" s="145"/>
      <c r="W522" s="145"/>
      <c r="X522" s="145"/>
      <c r="Y522" s="145"/>
      <c r="Z522" s="145"/>
      <c r="AA522" s="112"/>
      <c r="AB522" s="70"/>
      <c r="AC522" s="71"/>
      <c r="AD522" s="73"/>
      <c r="AE522" s="73"/>
      <c r="AF522" s="73"/>
      <c r="AG522" s="73"/>
      <c r="AH522" s="73"/>
      <c r="AI522" s="73"/>
      <c r="AJ522" s="73"/>
      <c r="AK522" s="73"/>
      <c r="AL522" s="73"/>
      <c r="AM522" s="73"/>
      <c r="AN522" s="74"/>
      <c r="AO522" s="70"/>
    </row>
    <row r="523" spans="8:41">
      <c r="H523" s="112"/>
      <c r="I523" s="145"/>
      <c r="J523" s="112"/>
      <c r="K523" s="112"/>
      <c r="L523" s="145"/>
      <c r="M523" s="145"/>
      <c r="N523" s="145"/>
      <c r="O523" s="145"/>
      <c r="P523" s="145"/>
      <c r="Q523" s="145"/>
      <c r="R523" s="145"/>
      <c r="S523" s="145"/>
      <c r="T523" s="145"/>
      <c r="U523" s="145"/>
      <c r="V523" s="145"/>
      <c r="W523" s="145"/>
      <c r="X523" s="145"/>
      <c r="Y523" s="145"/>
      <c r="Z523" s="145"/>
      <c r="AA523" s="112"/>
      <c r="AB523" s="70"/>
      <c r="AC523" s="71"/>
      <c r="AD523" s="73"/>
      <c r="AE523" s="73"/>
      <c r="AF523" s="73"/>
      <c r="AG523" s="73"/>
      <c r="AH523" s="73"/>
      <c r="AI523" s="73"/>
      <c r="AJ523" s="73"/>
      <c r="AK523" s="73"/>
      <c r="AL523" s="73"/>
      <c r="AM523" s="73"/>
      <c r="AN523" s="74"/>
      <c r="AO523" s="70"/>
    </row>
    <row r="524" spans="8:41">
      <c r="H524" s="112"/>
      <c r="I524" s="145"/>
      <c r="J524" s="112"/>
      <c r="K524" s="112"/>
      <c r="L524" s="145"/>
      <c r="M524" s="145"/>
      <c r="N524" s="145"/>
      <c r="O524" s="145"/>
      <c r="P524" s="145"/>
      <c r="Q524" s="145"/>
      <c r="R524" s="145"/>
      <c r="S524" s="145"/>
      <c r="T524" s="145"/>
      <c r="U524" s="145"/>
      <c r="V524" s="145"/>
      <c r="W524" s="145"/>
      <c r="X524" s="145"/>
      <c r="Y524" s="145"/>
      <c r="Z524" s="145"/>
      <c r="AA524" s="112"/>
      <c r="AB524" s="70"/>
      <c r="AC524" s="71"/>
      <c r="AD524" s="73"/>
      <c r="AE524" s="73"/>
      <c r="AF524" s="73"/>
      <c r="AG524" s="73"/>
      <c r="AH524" s="73"/>
      <c r="AI524" s="73"/>
      <c r="AJ524" s="73"/>
      <c r="AK524" s="73"/>
      <c r="AL524" s="73"/>
      <c r="AM524" s="73"/>
      <c r="AN524" s="74"/>
      <c r="AO524" s="70"/>
    </row>
    <row r="525" spans="8:41">
      <c r="H525" s="112"/>
      <c r="I525" s="145"/>
      <c r="J525" s="112"/>
      <c r="K525" s="112"/>
      <c r="L525" s="145"/>
      <c r="M525" s="145"/>
      <c r="N525" s="145"/>
      <c r="O525" s="145"/>
      <c r="P525" s="145"/>
      <c r="Q525" s="145"/>
      <c r="R525" s="145"/>
      <c r="S525" s="145"/>
      <c r="T525" s="145"/>
      <c r="U525" s="145"/>
      <c r="V525" s="145"/>
      <c r="W525" s="145"/>
      <c r="X525" s="145"/>
      <c r="Y525" s="145"/>
      <c r="Z525" s="145"/>
      <c r="AA525" s="112"/>
      <c r="AB525" s="70"/>
      <c r="AC525" s="71"/>
      <c r="AD525" s="73"/>
      <c r="AE525" s="73"/>
      <c r="AF525" s="73"/>
      <c r="AG525" s="73"/>
      <c r="AH525" s="73"/>
      <c r="AI525" s="73"/>
      <c r="AJ525" s="73"/>
      <c r="AK525" s="73"/>
      <c r="AL525" s="73"/>
      <c r="AM525" s="73"/>
      <c r="AN525" s="74"/>
      <c r="AO525" s="70"/>
    </row>
    <row r="526" spans="8:41">
      <c r="H526" s="112"/>
      <c r="I526" s="145"/>
      <c r="J526" s="112"/>
      <c r="K526" s="112"/>
      <c r="L526" s="145"/>
      <c r="M526" s="145"/>
      <c r="N526" s="145"/>
      <c r="O526" s="145"/>
      <c r="P526" s="145"/>
      <c r="Q526" s="145"/>
      <c r="R526" s="145"/>
      <c r="S526" s="145"/>
      <c r="T526" s="145"/>
      <c r="U526" s="145"/>
      <c r="V526" s="145"/>
      <c r="W526" s="145"/>
      <c r="X526" s="145"/>
      <c r="Y526" s="145"/>
      <c r="Z526" s="145"/>
      <c r="AA526" s="112"/>
      <c r="AB526" s="70"/>
      <c r="AC526" s="71"/>
      <c r="AD526" s="73"/>
      <c r="AE526" s="73"/>
      <c r="AF526" s="73"/>
      <c r="AG526" s="73"/>
      <c r="AH526" s="73"/>
      <c r="AI526" s="73"/>
      <c r="AJ526" s="73"/>
      <c r="AK526" s="73"/>
      <c r="AL526" s="73"/>
      <c r="AM526" s="73"/>
      <c r="AN526" s="74"/>
      <c r="AO526" s="70"/>
    </row>
    <row r="527" spans="8:41">
      <c r="H527" s="112"/>
      <c r="I527" s="145"/>
      <c r="J527" s="112"/>
      <c r="K527" s="112"/>
      <c r="L527" s="145"/>
      <c r="M527" s="145"/>
      <c r="N527" s="145"/>
      <c r="O527" s="145"/>
      <c r="P527" s="145"/>
      <c r="Q527" s="145"/>
      <c r="R527" s="145"/>
      <c r="S527" s="145"/>
      <c r="T527" s="145"/>
      <c r="U527" s="145"/>
      <c r="V527" s="145"/>
      <c r="W527" s="145"/>
      <c r="X527" s="145"/>
      <c r="Y527" s="145"/>
      <c r="Z527" s="145"/>
      <c r="AA527" s="112"/>
      <c r="AB527" s="70"/>
      <c r="AC527" s="71"/>
      <c r="AD527" s="73"/>
      <c r="AE527" s="73"/>
      <c r="AF527" s="73"/>
      <c r="AG527" s="73"/>
      <c r="AH527" s="73"/>
      <c r="AI527" s="73"/>
      <c r="AJ527" s="73"/>
      <c r="AK527" s="73"/>
      <c r="AL527" s="73"/>
      <c r="AM527" s="73"/>
      <c r="AN527" s="74"/>
      <c r="AO527" s="70"/>
    </row>
    <row r="528" spans="8:41">
      <c r="H528" s="112"/>
      <c r="I528" s="145"/>
      <c r="J528" s="112"/>
      <c r="K528" s="112"/>
      <c r="L528" s="145"/>
      <c r="M528" s="145"/>
      <c r="N528" s="145"/>
      <c r="O528" s="145"/>
      <c r="P528" s="145"/>
      <c r="Q528" s="145"/>
      <c r="R528" s="145"/>
      <c r="S528" s="145"/>
      <c r="T528" s="145"/>
      <c r="U528" s="145"/>
      <c r="V528" s="145"/>
      <c r="W528" s="145"/>
      <c r="X528" s="145"/>
      <c r="Y528" s="145"/>
      <c r="Z528" s="145"/>
      <c r="AA528" s="112"/>
      <c r="AB528" s="70"/>
      <c r="AC528" s="71"/>
      <c r="AD528" s="73"/>
      <c r="AE528" s="73"/>
      <c r="AF528" s="73"/>
      <c r="AG528" s="73"/>
      <c r="AH528" s="73"/>
      <c r="AI528" s="73"/>
      <c r="AJ528" s="73"/>
      <c r="AK528" s="73"/>
      <c r="AL528" s="73"/>
      <c r="AM528" s="73"/>
      <c r="AN528" s="74"/>
      <c r="AO528" s="70"/>
    </row>
    <row r="529" spans="8:41" ht="15">
      <c r="H529" s="112"/>
      <c r="I529" s="145"/>
      <c r="J529" s="112"/>
      <c r="K529" s="112"/>
      <c r="L529" s="145"/>
      <c r="M529" s="145"/>
      <c r="N529" s="145"/>
      <c r="O529" s="145"/>
      <c r="P529" s="145"/>
      <c r="Q529" s="145"/>
      <c r="R529" s="145"/>
      <c r="S529" s="145"/>
      <c r="T529" s="145"/>
      <c r="U529" s="145"/>
      <c r="V529" s="145"/>
      <c r="W529" s="145"/>
      <c r="X529" s="145"/>
      <c r="Y529" s="145"/>
      <c r="Z529" s="145"/>
      <c r="AA529" s="112"/>
      <c r="AB529" s="70"/>
      <c r="AC529" s="76"/>
      <c r="AD529" s="73"/>
      <c r="AE529" s="73"/>
      <c r="AF529" s="73"/>
      <c r="AG529" s="73"/>
      <c r="AH529" s="73"/>
      <c r="AI529" s="73"/>
      <c r="AJ529" s="73"/>
      <c r="AK529" s="73"/>
      <c r="AL529" s="73"/>
      <c r="AM529" s="73"/>
      <c r="AN529" s="77"/>
      <c r="AO529" s="70"/>
    </row>
    <row r="530" spans="8:41" ht="15">
      <c r="H530" s="112"/>
      <c r="I530" s="145"/>
      <c r="J530" s="112"/>
      <c r="K530" s="112"/>
      <c r="L530" s="145"/>
      <c r="M530" s="145"/>
      <c r="N530" s="145"/>
      <c r="O530" s="145"/>
      <c r="P530" s="145"/>
      <c r="Q530" s="145"/>
      <c r="R530" s="145"/>
      <c r="S530" s="145"/>
      <c r="T530" s="145"/>
      <c r="U530" s="145"/>
      <c r="V530" s="145"/>
      <c r="W530" s="145"/>
      <c r="X530" s="145"/>
      <c r="Y530" s="145"/>
      <c r="Z530" s="145"/>
      <c r="AA530" s="112"/>
      <c r="AB530" s="70"/>
      <c r="AC530" s="78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8"/>
      <c r="AO530" s="70"/>
    </row>
    <row r="531" spans="8:41">
      <c r="H531" s="112"/>
      <c r="I531" s="145"/>
      <c r="J531" s="112"/>
      <c r="K531" s="112"/>
      <c r="L531" s="145"/>
      <c r="M531" s="145"/>
      <c r="N531" s="145"/>
      <c r="O531" s="145"/>
      <c r="P531" s="145"/>
      <c r="Q531" s="145"/>
      <c r="R531" s="145"/>
      <c r="S531" s="145"/>
      <c r="T531" s="145"/>
      <c r="U531" s="145"/>
      <c r="V531" s="145"/>
      <c r="W531" s="145"/>
      <c r="X531" s="145"/>
      <c r="Y531" s="145"/>
      <c r="Z531" s="145"/>
      <c r="AA531" s="112"/>
      <c r="AB531" s="70"/>
      <c r="AC531" s="79"/>
      <c r="AD531" s="79"/>
      <c r="AE531" s="79"/>
      <c r="AF531" s="79"/>
      <c r="AG531" s="79"/>
      <c r="AH531" s="79"/>
      <c r="AI531" s="79"/>
      <c r="AJ531" s="79"/>
      <c r="AK531" s="79"/>
      <c r="AL531" s="79"/>
      <c r="AM531" s="79"/>
      <c r="AN531" s="79"/>
      <c r="AO531" s="70"/>
    </row>
    <row r="532" spans="8:41">
      <c r="H532" s="112"/>
      <c r="I532" s="145"/>
      <c r="J532" s="112"/>
      <c r="K532" s="112"/>
      <c r="L532" s="145"/>
      <c r="M532" s="145"/>
      <c r="N532" s="145"/>
      <c r="O532" s="145"/>
      <c r="P532" s="145"/>
      <c r="Q532" s="145"/>
      <c r="R532" s="145"/>
      <c r="S532" s="145"/>
      <c r="T532" s="145"/>
      <c r="U532" s="145"/>
      <c r="V532" s="145"/>
      <c r="W532" s="145"/>
      <c r="X532" s="145"/>
      <c r="Y532" s="145"/>
      <c r="Z532" s="145"/>
      <c r="AA532" s="112"/>
    </row>
    <row r="533" spans="8:41">
      <c r="H533" s="112"/>
      <c r="I533" s="145"/>
      <c r="J533" s="112"/>
      <c r="K533" s="112"/>
      <c r="L533" s="145"/>
      <c r="M533" s="145"/>
      <c r="N533" s="145"/>
      <c r="O533" s="145"/>
      <c r="P533" s="145"/>
      <c r="Q533" s="145"/>
      <c r="R533" s="145"/>
      <c r="S533" s="145"/>
      <c r="T533" s="145"/>
      <c r="U533" s="145"/>
      <c r="V533" s="145"/>
      <c r="W533" s="145"/>
      <c r="X533" s="145"/>
      <c r="Y533" s="145"/>
      <c r="Z533" s="145"/>
      <c r="AA533" s="112"/>
    </row>
    <row r="534" spans="8:41">
      <c r="H534" s="112"/>
      <c r="I534" s="145"/>
      <c r="J534" s="112"/>
      <c r="K534" s="112"/>
      <c r="L534" s="145"/>
      <c r="M534" s="145"/>
      <c r="N534" s="145"/>
      <c r="O534" s="145"/>
      <c r="P534" s="145"/>
      <c r="Q534" s="145"/>
      <c r="R534" s="145"/>
      <c r="S534" s="145"/>
      <c r="T534" s="145"/>
      <c r="U534" s="145"/>
      <c r="V534" s="145"/>
      <c r="W534" s="145"/>
      <c r="X534" s="145"/>
      <c r="Y534" s="145"/>
      <c r="Z534" s="145"/>
      <c r="AA534" s="112"/>
    </row>
    <row r="535" spans="8:41">
      <c r="H535" s="112"/>
      <c r="I535" s="145"/>
      <c r="J535" s="112"/>
      <c r="K535" s="112"/>
      <c r="L535" s="145"/>
      <c r="M535" s="145"/>
      <c r="N535" s="145"/>
      <c r="O535" s="145"/>
      <c r="P535" s="145"/>
      <c r="Q535" s="145"/>
      <c r="R535" s="145"/>
      <c r="S535" s="145"/>
      <c r="T535" s="145"/>
      <c r="U535" s="145"/>
      <c r="V535" s="145"/>
      <c r="W535" s="145"/>
      <c r="X535" s="145"/>
      <c r="Y535" s="145"/>
      <c r="Z535" s="145"/>
      <c r="AA535" s="112"/>
    </row>
    <row r="536" spans="8:41">
      <c r="H536" s="112"/>
      <c r="I536" s="145"/>
      <c r="J536" s="112"/>
      <c r="K536" s="112"/>
      <c r="L536" s="145"/>
      <c r="M536" s="145"/>
      <c r="N536" s="145"/>
      <c r="O536" s="145"/>
      <c r="P536" s="145"/>
      <c r="Q536" s="145"/>
      <c r="R536" s="145"/>
      <c r="S536" s="145"/>
      <c r="T536" s="145"/>
      <c r="U536" s="145"/>
      <c r="V536" s="145"/>
      <c r="W536" s="145"/>
      <c r="X536" s="145"/>
      <c r="Y536" s="145"/>
      <c r="Z536" s="145"/>
      <c r="AA536" s="112"/>
    </row>
    <row r="537" spans="8:41">
      <c r="H537" s="112"/>
      <c r="I537" s="145"/>
      <c r="J537" s="112"/>
      <c r="K537" s="112"/>
      <c r="L537" s="145"/>
      <c r="M537" s="145"/>
      <c r="N537" s="145"/>
      <c r="O537" s="145"/>
      <c r="P537" s="145"/>
      <c r="Q537" s="145"/>
      <c r="R537" s="145"/>
      <c r="S537" s="145"/>
      <c r="T537" s="145"/>
      <c r="U537" s="145"/>
      <c r="V537" s="145"/>
      <c r="W537" s="145"/>
      <c r="X537" s="145"/>
      <c r="Y537" s="145"/>
      <c r="Z537" s="145"/>
      <c r="AA537" s="112"/>
    </row>
    <row r="538" spans="8:41">
      <c r="H538" s="112"/>
      <c r="I538" s="145"/>
      <c r="J538" s="112"/>
      <c r="K538" s="112"/>
      <c r="L538" s="145"/>
      <c r="M538" s="145"/>
      <c r="N538" s="145"/>
      <c r="O538" s="145"/>
      <c r="P538" s="145"/>
      <c r="Q538" s="145"/>
      <c r="R538" s="145"/>
      <c r="S538" s="145"/>
      <c r="T538" s="145"/>
      <c r="U538" s="145"/>
      <c r="V538" s="145"/>
      <c r="W538" s="145"/>
      <c r="X538" s="145"/>
      <c r="Y538" s="145"/>
      <c r="Z538" s="145"/>
      <c r="AA538" s="112"/>
    </row>
    <row r="539" spans="8:41">
      <c r="H539" s="112"/>
      <c r="I539" s="145"/>
      <c r="J539" s="112"/>
      <c r="K539" s="112"/>
      <c r="L539" s="145"/>
      <c r="M539" s="145"/>
      <c r="N539" s="145"/>
      <c r="O539" s="145"/>
      <c r="P539" s="145"/>
      <c r="Q539" s="145"/>
      <c r="R539" s="145"/>
      <c r="S539" s="145"/>
      <c r="T539" s="145"/>
      <c r="U539" s="145"/>
      <c r="V539" s="145"/>
      <c r="W539" s="145"/>
      <c r="X539" s="145"/>
      <c r="Y539" s="145"/>
      <c r="Z539" s="145"/>
      <c r="AA539" s="112"/>
    </row>
    <row r="540" spans="8:41">
      <c r="H540" s="112"/>
      <c r="I540" s="145"/>
      <c r="J540" s="112"/>
      <c r="K540" s="112"/>
      <c r="L540" s="145"/>
      <c r="M540" s="145"/>
      <c r="N540" s="145"/>
      <c r="O540" s="145"/>
      <c r="P540" s="145"/>
      <c r="Q540" s="145"/>
      <c r="R540" s="145"/>
      <c r="S540" s="145"/>
      <c r="T540" s="145"/>
      <c r="U540" s="145"/>
      <c r="V540" s="145"/>
      <c r="W540" s="145"/>
      <c r="X540" s="145"/>
      <c r="Y540" s="145"/>
      <c r="Z540" s="145"/>
      <c r="AA540" s="112"/>
    </row>
    <row r="541" spans="8:41">
      <c r="H541" s="112"/>
      <c r="I541" s="145"/>
      <c r="J541" s="112"/>
      <c r="K541" s="112"/>
      <c r="L541" s="145"/>
      <c r="M541" s="145"/>
      <c r="N541" s="145"/>
      <c r="O541" s="145"/>
      <c r="P541" s="145"/>
      <c r="Q541" s="145"/>
      <c r="R541" s="145"/>
      <c r="S541" s="145"/>
      <c r="T541" s="145"/>
      <c r="U541" s="145"/>
      <c r="V541" s="145"/>
      <c r="W541" s="145"/>
      <c r="X541" s="145"/>
      <c r="Y541" s="145"/>
      <c r="Z541" s="145"/>
      <c r="AA541" s="112"/>
    </row>
    <row r="542" spans="8:41">
      <c r="H542" s="112"/>
      <c r="I542" s="145"/>
      <c r="J542" s="112"/>
      <c r="K542" s="112"/>
      <c r="L542" s="145"/>
      <c r="M542" s="145"/>
      <c r="N542" s="145"/>
      <c r="O542" s="145"/>
      <c r="P542" s="145"/>
      <c r="Q542" s="145"/>
      <c r="R542" s="145"/>
      <c r="S542" s="145"/>
      <c r="T542" s="145"/>
      <c r="U542" s="145"/>
      <c r="V542" s="145"/>
      <c r="W542" s="145"/>
      <c r="X542" s="145"/>
      <c r="Y542" s="145"/>
      <c r="Z542" s="145"/>
      <c r="AA542" s="112"/>
    </row>
    <row r="543" spans="8:41">
      <c r="H543" s="112"/>
      <c r="I543" s="145"/>
      <c r="J543" s="112"/>
      <c r="K543" s="112"/>
      <c r="L543" s="145"/>
      <c r="M543" s="145"/>
      <c r="N543" s="145"/>
      <c r="O543" s="145"/>
      <c r="P543" s="145"/>
      <c r="Q543" s="145"/>
      <c r="R543" s="145"/>
      <c r="S543" s="145"/>
      <c r="T543" s="145"/>
      <c r="U543" s="145"/>
      <c r="V543" s="145"/>
      <c r="W543" s="145"/>
      <c r="X543" s="145"/>
      <c r="Y543" s="145"/>
      <c r="Z543" s="145"/>
      <c r="AA543" s="112"/>
    </row>
    <row r="544" spans="8:41">
      <c r="H544" s="112"/>
      <c r="I544" s="145"/>
      <c r="J544" s="112"/>
      <c r="K544" s="112"/>
      <c r="L544" s="145"/>
      <c r="M544" s="145"/>
      <c r="N544" s="145"/>
      <c r="O544" s="145"/>
      <c r="P544" s="145"/>
      <c r="Q544" s="145"/>
      <c r="R544" s="145"/>
      <c r="S544" s="145"/>
      <c r="T544" s="145"/>
      <c r="U544" s="145"/>
      <c r="V544" s="145"/>
      <c r="W544" s="145"/>
      <c r="X544" s="145"/>
      <c r="Y544" s="145"/>
      <c r="Z544" s="145"/>
      <c r="AA544" s="112"/>
    </row>
    <row r="545" spans="8:27">
      <c r="H545" s="112"/>
      <c r="I545" s="145"/>
      <c r="J545" s="112"/>
      <c r="K545" s="112"/>
      <c r="L545" s="145"/>
      <c r="M545" s="145"/>
      <c r="N545" s="145"/>
      <c r="O545" s="145"/>
      <c r="P545" s="145"/>
      <c r="Q545" s="145"/>
      <c r="R545" s="145"/>
      <c r="S545" s="145"/>
      <c r="T545" s="145"/>
      <c r="U545" s="145"/>
      <c r="V545" s="145"/>
      <c r="W545" s="145"/>
      <c r="X545" s="145"/>
      <c r="Y545" s="145"/>
      <c r="Z545" s="145"/>
      <c r="AA545" s="112"/>
    </row>
    <row r="546" spans="8:27">
      <c r="H546" s="112"/>
      <c r="I546" s="145"/>
      <c r="J546" s="112"/>
      <c r="K546" s="112"/>
      <c r="L546" s="145"/>
      <c r="M546" s="145"/>
      <c r="N546" s="145"/>
      <c r="O546" s="145"/>
      <c r="P546" s="145"/>
      <c r="Q546" s="145"/>
      <c r="R546" s="145"/>
      <c r="S546" s="145"/>
      <c r="T546" s="145"/>
      <c r="U546" s="145"/>
      <c r="V546" s="145"/>
      <c r="W546" s="145"/>
      <c r="X546" s="145"/>
      <c r="Y546" s="145"/>
      <c r="Z546" s="145"/>
      <c r="AA546" s="112"/>
    </row>
    <row r="547" spans="8:27">
      <c r="H547" s="112"/>
      <c r="I547" s="145"/>
      <c r="J547" s="112"/>
      <c r="K547" s="112"/>
      <c r="L547" s="145"/>
      <c r="M547" s="145"/>
      <c r="N547" s="145"/>
      <c r="O547" s="145"/>
      <c r="P547" s="145"/>
      <c r="Q547" s="145"/>
      <c r="R547" s="145"/>
      <c r="S547" s="145"/>
      <c r="T547" s="145"/>
      <c r="U547" s="145"/>
      <c r="V547" s="145"/>
      <c r="W547" s="145"/>
      <c r="X547" s="145"/>
      <c r="Y547" s="145"/>
      <c r="Z547" s="145"/>
      <c r="AA547" s="112"/>
    </row>
    <row r="548" spans="8:27">
      <c r="H548" s="112"/>
      <c r="I548" s="145"/>
      <c r="J548" s="112"/>
      <c r="K548" s="112"/>
      <c r="L548" s="145"/>
      <c r="M548" s="145"/>
      <c r="N548" s="145"/>
      <c r="O548" s="145"/>
      <c r="P548" s="145"/>
      <c r="Q548" s="145"/>
      <c r="R548" s="145"/>
      <c r="S548" s="145"/>
      <c r="T548" s="145"/>
      <c r="U548" s="145"/>
      <c r="V548" s="145"/>
      <c r="W548" s="145"/>
      <c r="X548" s="145"/>
      <c r="Y548" s="145"/>
      <c r="Z548" s="145"/>
      <c r="AA548" s="112"/>
    </row>
    <row r="549" spans="8:27">
      <c r="H549" s="112"/>
      <c r="I549" s="145"/>
      <c r="J549" s="112"/>
      <c r="K549" s="112"/>
      <c r="L549" s="145"/>
      <c r="M549" s="145"/>
      <c r="N549" s="145"/>
      <c r="O549" s="145"/>
      <c r="P549" s="145"/>
      <c r="Q549" s="145"/>
      <c r="R549" s="145"/>
      <c r="S549" s="145"/>
      <c r="T549" s="145"/>
      <c r="U549" s="145"/>
      <c r="V549" s="145"/>
      <c r="W549" s="145"/>
      <c r="X549" s="145"/>
      <c r="Y549" s="145"/>
      <c r="Z549" s="145"/>
      <c r="AA549" s="112"/>
    </row>
    <row r="550" spans="8:27">
      <c r="H550" s="112"/>
      <c r="I550" s="145"/>
      <c r="J550" s="112"/>
      <c r="K550" s="112"/>
      <c r="L550" s="145"/>
      <c r="M550" s="145"/>
      <c r="N550" s="145"/>
      <c r="O550" s="145"/>
      <c r="P550" s="145"/>
      <c r="Q550" s="145"/>
      <c r="R550" s="145"/>
      <c r="S550" s="145"/>
      <c r="T550" s="145"/>
      <c r="U550" s="145"/>
      <c r="V550" s="145"/>
      <c r="W550" s="145"/>
      <c r="X550" s="145"/>
      <c r="Y550" s="145"/>
      <c r="Z550" s="145"/>
      <c r="AA550" s="112"/>
    </row>
    <row r="551" spans="8:27">
      <c r="H551" s="112"/>
      <c r="I551" s="145"/>
      <c r="J551" s="112"/>
      <c r="K551" s="112"/>
      <c r="L551" s="145"/>
      <c r="M551" s="145"/>
      <c r="N551" s="145"/>
      <c r="O551" s="145"/>
      <c r="P551" s="145"/>
      <c r="Q551" s="145"/>
      <c r="R551" s="145"/>
      <c r="S551" s="145"/>
      <c r="T551" s="145"/>
      <c r="U551" s="145"/>
      <c r="V551" s="145"/>
      <c r="W551" s="145"/>
      <c r="X551" s="145"/>
      <c r="Y551" s="145"/>
      <c r="Z551" s="145"/>
      <c r="AA551" s="112"/>
    </row>
    <row r="552" spans="8:27">
      <c r="H552" s="112"/>
      <c r="I552" s="145"/>
      <c r="J552" s="112"/>
      <c r="K552" s="112"/>
      <c r="L552" s="145"/>
      <c r="M552" s="145"/>
      <c r="N552" s="145"/>
      <c r="O552" s="145"/>
      <c r="P552" s="145"/>
      <c r="Q552" s="145"/>
      <c r="R552" s="145"/>
      <c r="S552" s="145"/>
      <c r="T552" s="145"/>
      <c r="U552" s="145"/>
      <c r="V552" s="145"/>
      <c r="W552" s="145"/>
      <c r="X552" s="145"/>
      <c r="Y552" s="145"/>
      <c r="Z552" s="145"/>
      <c r="AA552" s="112"/>
    </row>
    <row r="553" spans="8:27">
      <c r="H553" s="112"/>
      <c r="I553" s="145"/>
      <c r="J553" s="112"/>
      <c r="K553" s="112"/>
      <c r="L553" s="145"/>
      <c r="M553" s="145"/>
      <c r="N553" s="145"/>
      <c r="O553" s="145"/>
      <c r="P553" s="145"/>
      <c r="Q553" s="145"/>
      <c r="R553" s="145"/>
      <c r="S553" s="145"/>
      <c r="T553" s="145"/>
      <c r="U553" s="145"/>
      <c r="V553" s="145"/>
      <c r="W553" s="145"/>
      <c r="X553" s="145"/>
      <c r="Y553" s="145"/>
      <c r="Z553" s="145"/>
      <c r="AA553" s="112"/>
    </row>
    <row r="554" spans="8:27">
      <c r="H554" s="112"/>
      <c r="I554" s="145"/>
      <c r="J554" s="112"/>
      <c r="K554" s="112"/>
      <c r="L554" s="145"/>
      <c r="M554" s="145"/>
      <c r="N554" s="145"/>
      <c r="O554" s="145"/>
      <c r="P554" s="145"/>
      <c r="Q554" s="145"/>
      <c r="R554" s="145"/>
      <c r="S554" s="145"/>
      <c r="T554" s="145"/>
      <c r="U554" s="145"/>
      <c r="V554" s="145"/>
      <c r="W554" s="145"/>
      <c r="X554" s="145"/>
      <c r="Y554" s="145"/>
      <c r="Z554" s="145"/>
      <c r="AA554" s="112"/>
    </row>
    <row r="555" spans="8:27">
      <c r="H555" s="112"/>
      <c r="I555" s="145"/>
      <c r="J555" s="112"/>
      <c r="K555" s="112"/>
      <c r="L555" s="145"/>
      <c r="M555" s="145"/>
      <c r="N555" s="145"/>
      <c r="O555" s="145"/>
      <c r="P555" s="145"/>
      <c r="Q555" s="145"/>
      <c r="R555" s="145"/>
      <c r="S555" s="145"/>
      <c r="T555" s="145"/>
      <c r="U555" s="145"/>
      <c r="V555" s="145"/>
      <c r="W555" s="145"/>
      <c r="X555" s="145"/>
      <c r="Y555" s="145"/>
      <c r="Z555" s="145"/>
      <c r="AA555" s="112"/>
    </row>
    <row r="556" spans="8:27">
      <c r="H556" s="112"/>
      <c r="I556" s="145"/>
      <c r="J556" s="112"/>
      <c r="K556" s="112"/>
      <c r="L556" s="145"/>
      <c r="M556" s="145"/>
      <c r="N556" s="145"/>
      <c r="O556" s="145"/>
      <c r="P556" s="145"/>
      <c r="Q556" s="145"/>
      <c r="R556" s="145"/>
      <c r="S556" s="145"/>
      <c r="T556" s="145"/>
      <c r="U556" s="145"/>
      <c r="V556" s="145"/>
      <c r="W556" s="145"/>
      <c r="X556" s="145"/>
      <c r="Y556" s="145"/>
      <c r="Z556" s="145"/>
      <c r="AA556" s="112"/>
    </row>
    <row r="557" spans="8:27">
      <c r="H557" s="112"/>
      <c r="I557" s="145"/>
      <c r="J557" s="112"/>
      <c r="K557" s="112"/>
      <c r="L557" s="145"/>
      <c r="M557" s="145"/>
      <c r="N557" s="145"/>
      <c r="O557" s="145"/>
      <c r="P557" s="145"/>
      <c r="Q557" s="145"/>
      <c r="R557" s="145"/>
      <c r="S557" s="145"/>
      <c r="T557" s="145"/>
      <c r="U557" s="145"/>
      <c r="V557" s="145"/>
      <c r="W557" s="145"/>
      <c r="X557" s="145"/>
      <c r="Y557" s="145"/>
      <c r="Z557" s="145"/>
      <c r="AA557" s="112"/>
    </row>
    <row r="558" spans="8:27">
      <c r="H558" s="112"/>
      <c r="I558" s="145"/>
      <c r="J558" s="112"/>
      <c r="K558" s="112"/>
      <c r="L558" s="145"/>
      <c r="M558" s="145"/>
      <c r="N558" s="145"/>
      <c r="O558" s="145"/>
      <c r="P558" s="145"/>
      <c r="Q558" s="145"/>
      <c r="R558" s="145"/>
      <c r="S558" s="145"/>
      <c r="T558" s="145"/>
      <c r="U558" s="145"/>
      <c r="V558" s="145"/>
      <c r="W558" s="145"/>
      <c r="X558" s="145"/>
      <c r="Y558" s="145"/>
      <c r="Z558" s="145"/>
      <c r="AA558" s="112"/>
    </row>
    <row r="559" spans="8:27">
      <c r="H559" s="112"/>
      <c r="I559" s="145"/>
      <c r="J559" s="112"/>
      <c r="K559" s="112"/>
      <c r="L559" s="145"/>
      <c r="M559" s="145"/>
      <c r="N559" s="145"/>
      <c r="O559" s="145"/>
      <c r="P559" s="145"/>
      <c r="Q559" s="145"/>
      <c r="R559" s="145"/>
      <c r="S559" s="145"/>
      <c r="T559" s="145"/>
      <c r="U559" s="145"/>
      <c r="V559" s="145"/>
      <c r="W559" s="145"/>
      <c r="X559" s="145"/>
      <c r="Y559" s="145"/>
      <c r="Z559" s="145"/>
      <c r="AA559" s="112"/>
    </row>
    <row r="560" spans="8:27">
      <c r="H560" s="112"/>
      <c r="I560" s="145"/>
      <c r="J560" s="112"/>
      <c r="K560" s="112"/>
      <c r="L560" s="145"/>
      <c r="M560" s="145"/>
      <c r="N560" s="145"/>
      <c r="O560" s="145"/>
      <c r="P560" s="145"/>
      <c r="Q560" s="145"/>
      <c r="R560" s="145"/>
      <c r="S560" s="145"/>
      <c r="T560" s="145"/>
      <c r="U560" s="145"/>
      <c r="V560" s="145"/>
      <c r="W560" s="145"/>
      <c r="X560" s="145"/>
      <c r="Y560" s="145"/>
      <c r="Z560" s="145"/>
      <c r="AA560" s="112"/>
    </row>
    <row r="561" spans="8:27">
      <c r="H561" s="112"/>
      <c r="I561" s="145"/>
      <c r="J561" s="112"/>
      <c r="K561" s="112"/>
      <c r="L561" s="145"/>
      <c r="M561" s="145"/>
      <c r="N561" s="145"/>
      <c r="O561" s="145"/>
      <c r="P561" s="145"/>
      <c r="Q561" s="145"/>
      <c r="R561" s="145"/>
      <c r="S561" s="145"/>
      <c r="T561" s="145"/>
      <c r="U561" s="145"/>
      <c r="V561" s="145"/>
      <c r="W561" s="145"/>
      <c r="X561" s="145"/>
      <c r="Y561" s="145"/>
      <c r="Z561" s="145"/>
      <c r="AA561" s="112"/>
    </row>
    <row r="562" spans="8:27">
      <c r="H562" s="112"/>
      <c r="I562" s="145"/>
      <c r="J562" s="112"/>
      <c r="K562" s="112"/>
      <c r="L562" s="145"/>
      <c r="M562" s="145"/>
      <c r="N562" s="145"/>
      <c r="O562" s="145"/>
      <c r="P562" s="145"/>
      <c r="Q562" s="145"/>
      <c r="R562" s="145"/>
      <c r="S562" s="145"/>
      <c r="T562" s="145"/>
      <c r="U562" s="145"/>
      <c r="V562" s="145"/>
      <c r="W562" s="145"/>
      <c r="X562" s="145"/>
      <c r="Y562" s="145"/>
      <c r="Z562" s="145"/>
      <c r="AA562" s="112"/>
    </row>
    <row r="563" spans="8:27">
      <c r="H563" s="112"/>
      <c r="I563" s="145"/>
      <c r="J563" s="112"/>
      <c r="K563" s="112"/>
      <c r="L563" s="145"/>
      <c r="M563" s="145"/>
      <c r="N563" s="145"/>
      <c r="O563" s="145"/>
      <c r="P563" s="145"/>
      <c r="Q563" s="145"/>
      <c r="R563" s="145"/>
      <c r="S563" s="145"/>
      <c r="T563" s="145"/>
      <c r="U563" s="145"/>
      <c r="V563" s="145"/>
      <c r="W563" s="145"/>
      <c r="X563" s="145"/>
      <c r="Y563" s="145"/>
      <c r="Z563" s="145"/>
      <c r="AA563" s="112"/>
    </row>
    <row r="564" spans="8:27">
      <c r="H564" s="112"/>
      <c r="I564" s="145"/>
      <c r="J564" s="112"/>
      <c r="K564" s="112"/>
      <c r="L564" s="145"/>
      <c r="M564" s="145"/>
      <c r="N564" s="145"/>
      <c r="O564" s="145"/>
      <c r="P564" s="145"/>
      <c r="Q564" s="145"/>
      <c r="R564" s="145"/>
      <c r="S564" s="145"/>
      <c r="T564" s="145"/>
      <c r="U564" s="145"/>
      <c r="V564" s="145"/>
      <c r="W564" s="145"/>
      <c r="X564" s="145"/>
      <c r="Y564" s="145"/>
      <c r="Z564" s="145"/>
      <c r="AA564" s="112"/>
    </row>
    <row r="565" spans="8:27">
      <c r="H565" s="112"/>
      <c r="I565" s="145"/>
      <c r="J565" s="112"/>
      <c r="K565" s="112"/>
      <c r="L565" s="145"/>
      <c r="M565" s="145"/>
      <c r="N565" s="145"/>
      <c r="O565" s="145"/>
      <c r="P565" s="145"/>
      <c r="Q565" s="145"/>
      <c r="R565" s="145"/>
      <c r="S565" s="145"/>
      <c r="T565" s="145"/>
      <c r="U565" s="145"/>
      <c r="V565" s="145"/>
      <c r="W565" s="145"/>
      <c r="X565" s="145"/>
      <c r="Y565" s="145"/>
      <c r="Z565" s="145"/>
      <c r="AA565" s="112"/>
    </row>
    <row r="566" spans="8:27">
      <c r="H566" s="112"/>
      <c r="I566" s="145"/>
      <c r="J566" s="112"/>
      <c r="K566" s="112"/>
      <c r="L566" s="145"/>
      <c r="M566" s="145"/>
      <c r="N566" s="145"/>
      <c r="O566" s="145"/>
      <c r="P566" s="145"/>
      <c r="Q566" s="145"/>
      <c r="R566" s="145"/>
      <c r="S566" s="145"/>
      <c r="T566" s="145"/>
      <c r="U566" s="145"/>
      <c r="V566" s="145"/>
      <c r="W566" s="145"/>
      <c r="X566" s="145"/>
      <c r="Y566" s="145"/>
      <c r="Z566" s="145"/>
      <c r="AA566" s="112"/>
    </row>
    <row r="567" spans="8:27">
      <c r="H567" s="112"/>
      <c r="I567" s="145"/>
      <c r="J567" s="112"/>
      <c r="K567" s="112"/>
      <c r="L567" s="145"/>
      <c r="M567" s="145"/>
      <c r="N567" s="145"/>
      <c r="O567" s="145"/>
      <c r="P567" s="145"/>
      <c r="Q567" s="145"/>
      <c r="R567" s="145"/>
      <c r="S567" s="145"/>
      <c r="T567" s="145"/>
      <c r="U567" s="145"/>
      <c r="V567" s="145"/>
      <c r="W567" s="145"/>
      <c r="X567" s="145"/>
      <c r="Y567" s="145"/>
      <c r="Z567" s="145"/>
      <c r="AA567" s="112"/>
    </row>
    <row r="568" spans="8:27">
      <c r="H568" s="112"/>
      <c r="I568" s="145"/>
      <c r="J568" s="112"/>
      <c r="K568" s="112"/>
      <c r="L568" s="145"/>
      <c r="M568" s="145"/>
      <c r="N568" s="145"/>
      <c r="O568" s="145"/>
      <c r="P568" s="145"/>
      <c r="Q568" s="145"/>
      <c r="R568" s="145"/>
      <c r="S568" s="145"/>
      <c r="T568" s="145"/>
      <c r="U568" s="145"/>
      <c r="V568" s="145"/>
      <c r="W568" s="145"/>
      <c r="X568" s="145"/>
      <c r="Y568" s="145"/>
      <c r="Z568" s="145"/>
      <c r="AA568" s="112"/>
    </row>
    <row r="569" spans="8:27">
      <c r="H569" s="112"/>
      <c r="I569" s="145"/>
      <c r="J569" s="112"/>
      <c r="K569" s="112"/>
      <c r="L569" s="145"/>
      <c r="M569" s="145"/>
      <c r="N569" s="145"/>
      <c r="O569" s="145"/>
      <c r="P569" s="145"/>
      <c r="Q569" s="145"/>
      <c r="R569" s="145"/>
      <c r="S569" s="145"/>
      <c r="T569" s="145"/>
      <c r="U569" s="145"/>
      <c r="V569" s="145"/>
      <c r="W569" s="145"/>
      <c r="X569" s="145"/>
      <c r="Y569" s="145"/>
      <c r="Z569" s="145"/>
      <c r="AA569" s="112"/>
    </row>
    <row r="570" spans="8:27">
      <c r="H570" s="112"/>
      <c r="I570" s="145"/>
      <c r="J570" s="112"/>
      <c r="K570" s="112"/>
      <c r="L570" s="145"/>
      <c r="M570" s="145"/>
      <c r="N570" s="145"/>
      <c r="O570" s="145"/>
      <c r="P570" s="145"/>
      <c r="Q570" s="145"/>
      <c r="R570" s="145"/>
      <c r="S570" s="145"/>
      <c r="T570" s="145"/>
      <c r="U570" s="145"/>
      <c r="V570" s="145"/>
      <c r="W570" s="145"/>
      <c r="X570" s="145"/>
      <c r="Y570" s="145"/>
      <c r="Z570" s="145"/>
      <c r="AA570" s="112"/>
    </row>
    <row r="571" spans="8:27">
      <c r="H571" s="112"/>
      <c r="I571" s="145"/>
      <c r="J571" s="112"/>
      <c r="K571" s="112"/>
      <c r="L571" s="145"/>
      <c r="M571" s="145"/>
      <c r="N571" s="145"/>
      <c r="O571" s="145"/>
      <c r="P571" s="145"/>
      <c r="Q571" s="145"/>
      <c r="R571" s="145"/>
      <c r="S571" s="145"/>
      <c r="T571" s="145"/>
      <c r="U571" s="145"/>
      <c r="V571" s="145"/>
      <c r="W571" s="145"/>
      <c r="X571" s="145"/>
      <c r="Y571" s="145"/>
      <c r="Z571" s="145"/>
      <c r="AA571" s="112"/>
    </row>
    <row r="572" spans="8:27">
      <c r="H572" s="112"/>
      <c r="I572" s="145"/>
      <c r="J572" s="112"/>
      <c r="K572" s="112"/>
      <c r="L572" s="145"/>
      <c r="M572" s="145"/>
      <c r="N572" s="145"/>
      <c r="O572" s="145"/>
      <c r="P572" s="145"/>
      <c r="Q572" s="145"/>
      <c r="R572" s="145"/>
      <c r="S572" s="145"/>
      <c r="T572" s="145"/>
      <c r="U572" s="145"/>
      <c r="V572" s="145"/>
      <c r="W572" s="145"/>
      <c r="X572" s="145"/>
      <c r="Y572" s="145"/>
      <c r="Z572" s="145"/>
      <c r="AA572" s="112"/>
    </row>
    <row r="573" spans="8:27">
      <c r="H573" s="112"/>
      <c r="I573" s="145"/>
      <c r="J573" s="112"/>
      <c r="K573" s="112"/>
      <c r="L573" s="145"/>
      <c r="M573" s="145"/>
      <c r="N573" s="145"/>
      <c r="O573" s="145"/>
      <c r="P573" s="145"/>
      <c r="Q573" s="145"/>
      <c r="R573" s="145"/>
      <c r="S573" s="145"/>
      <c r="T573" s="145"/>
      <c r="U573" s="145"/>
      <c r="V573" s="145"/>
      <c r="W573" s="145"/>
      <c r="X573" s="145"/>
      <c r="Y573" s="145"/>
      <c r="Z573" s="145"/>
      <c r="AA573" s="112"/>
    </row>
    <row r="574" spans="8:27">
      <c r="H574" s="112"/>
      <c r="I574" s="145"/>
      <c r="J574" s="112"/>
      <c r="K574" s="112"/>
      <c r="L574" s="145"/>
      <c r="M574" s="145"/>
      <c r="N574" s="145"/>
      <c r="O574" s="145"/>
      <c r="P574" s="145"/>
      <c r="Q574" s="145"/>
      <c r="R574" s="145"/>
      <c r="S574" s="145"/>
      <c r="T574" s="145"/>
      <c r="U574" s="145"/>
      <c r="V574" s="145"/>
      <c r="W574" s="145"/>
      <c r="X574" s="145"/>
      <c r="Y574" s="145"/>
      <c r="Z574" s="145"/>
      <c r="AA574" s="112"/>
    </row>
    <row r="575" spans="8:27">
      <c r="H575" s="112"/>
      <c r="I575" s="145"/>
      <c r="J575" s="112"/>
      <c r="K575" s="112"/>
      <c r="L575" s="145"/>
      <c r="M575" s="145"/>
      <c r="N575" s="145"/>
      <c r="O575" s="145"/>
      <c r="P575" s="145"/>
      <c r="Q575" s="145"/>
      <c r="R575" s="145"/>
      <c r="S575" s="145"/>
      <c r="T575" s="145"/>
      <c r="U575" s="145"/>
      <c r="V575" s="145"/>
      <c r="W575" s="145"/>
      <c r="X575" s="145"/>
      <c r="Y575" s="145"/>
      <c r="Z575" s="145"/>
      <c r="AA575" s="112"/>
    </row>
    <row r="576" spans="8:27">
      <c r="H576" s="112"/>
      <c r="I576" s="145"/>
      <c r="J576" s="112"/>
      <c r="K576" s="112"/>
      <c r="L576" s="145"/>
      <c r="M576" s="145"/>
      <c r="N576" s="145"/>
      <c r="O576" s="145"/>
      <c r="P576" s="145"/>
      <c r="Q576" s="145"/>
      <c r="R576" s="145"/>
      <c r="S576" s="145"/>
      <c r="T576" s="145"/>
      <c r="U576" s="145"/>
      <c r="V576" s="145"/>
      <c r="W576" s="145"/>
      <c r="X576" s="145"/>
      <c r="Y576" s="145"/>
      <c r="Z576" s="145"/>
      <c r="AA576" s="112"/>
    </row>
    <row r="577" spans="8:27">
      <c r="H577" s="112"/>
      <c r="I577" s="145"/>
      <c r="J577" s="112"/>
      <c r="K577" s="112"/>
      <c r="L577" s="145"/>
      <c r="M577" s="145"/>
      <c r="N577" s="145"/>
      <c r="O577" s="145"/>
      <c r="P577" s="145"/>
      <c r="Q577" s="145"/>
      <c r="R577" s="145"/>
      <c r="S577" s="145"/>
      <c r="T577" s="145"/>
      <c r="U577" s="145"/>
      <c r="V577" s="145"/>
      <c r="W577" s="145"/>
      <c r="X577" s="145"/>
      <c r="Y577" s="145"/>
      <c r="Z577" s="145"/>
      <c r="AA577" s="112"/>
    </row>
    <row r="578" spans="8:27">
      <c r="H578" s="112"/>
      <c r="I578" s="145"/>
      <c r="J578" s="112"/>
      <c r="K578" s="112"/>
      <c r="L578" s="145"/>
      <c r="M578" s="145"/>
      <c r="N578" s="145"/>
      <c r="O578" s="145"/>
      <c r="P578" s="145"/>
      <c r="Q578" s="145"/>
      <c r="R578" s="145"/>
      <c r="S578" s="145"/>
      <c r="T578" s="145"/>
      <c r="U578" s="145"/>
      <c r="V578" s="145"/>
      <c r="W578" s="145"/>
      <c r="X578" s="145"/>
      <c r="Y578" s="145"/>
      <c r="Z578" s="145"/>
      <c r="AA578" s="112"/>
    </row>
    <row r="579" spans="8:27">
      <c r="H579" s="112"/>
      <c r="I579" s="145"/>
      <c r="J579" s="112"/>
      <c r="K579" s="112"/>
      <c r="L579" s="145"/>
      <c r="M579" s="145"/>
      <c r="N579" s="145"/>
      <c r="O579" s="145"/>
      <c r="P579" s="145"/>
      <c r="Q579" s="145"/>
      <c r="R579" s="145"/>
      <c r="S579" s="145"/>
      <c r="T579" s="145"/>
      <c r="U579" s="145"/>
      <c r="V579" s="145"/>
      <c r="W579" s="145"/>
      <c r="X579" s="145"/>
      <c r="Y579" s="145"/>
      <c r="Z579" s="145"/>
      <c r="AA579" s="112"/>
    </row>
    <row r="580" spans="8:27">
      <c r="H580" s="112"/>
      <c r="I580" s="145"/>
      <c r="J580" s="112"/>
      <c r="K580" s="112"/>
      <c r="L580" s="145"/>
      <c r="M580" s="145"/>
      <c r="N580" s="145"/>
      <c r="O580" s="145"/>
      <c r="P580" s="145"/>
      <c r="Q580" s="145"/>
      <c r="R580" s="145"/>
      <c r="S580" s="145"/>
      <c r="T580" s="145"/>
      <c r="U580" s="145"/>
      <c r="V580" s="145"/>
      <c r="W580" s="145"/>
      <c r="X580" s="145"/>
      <c r="Y580" s="145"/>
      <c r="Z580" s="145"/>
      <c r="AA580" s="112"/>
    </row>
    <row r="581" spans="8:27">
      <c r="H581" s="112"/>
      <c r="I581" s="145"/>
      <c r="J581" s="112"/>
      <c r="K581" s="112"/>
      <c r="L581" s="145"/>
      <c r="M581" s="145"/>
      <c r="N581" s="145"/>
      <c r="O581" s="145"/>
      <c r="P581" s="145"/>
      <c r="Q581" s="145"/>
      <c r="R581" s="145"/>
      <c r="S581" s="145"/>
      <c r="T581" s="145"/>
      <c r="U581" s="145"/>
      <c r="V581" s="145"/>
      <c r="W581" s="145"/>
      <c r="X581" s="145"/>
      <c r="Y581" s="145"/>
      <c r="Z581" s="145"/>
      <c r="AA581" s="112"/>
    </row>
    <row r="582" spans="8:27">
      <c r="H582" s="112"/>
      <c r="I582" s="145"/>
      <c r="J582" s="112"/>
      <c r="K582" s="112"/>
      <c r="L582" s="145"/>
      <c r="M582" s="145"/>
      <c r="N582" s="145"/>
      <c r="O582" s="145"/>
      <c r="P582" s="145"/>
      <c r="Q582" s="145"/>
      <c r="R582" s="145"/>
      <c r="S582" s="145"/>
      <c r="T582" s="145"/>
      <c r="U582" s="145"/>
      <c r="V582" s="145"/>
      <c r="W582" s="145"/>
      <c r="X582" s="145"/>
      <c r="Y582" s="145"/>
      <c r="Z582" s="145"/>
      <c r="AA582" s="112"/>
    </row>
    <row r="583" spans="8:27">
      <c r="H583" s="112"/>
      <c r="I583" s="145"/>
      <c r="J583" s="112"/>
      <c r="K583" s="112"/>
      <c r="L583" s="145"/>
      <c r="M583" s="145"/>
      <c r="N583" s="145"/>
      <c r="O583" s="145"/>
      <c r="P583" s="145"/>
      <c r="Q583" s="145"/>
      <c r="R583" s="145"/>
      <c r="S583" s="145"/>
      <c r="T583" s="145"/>
      <c r="U583" s="145"/>
      <c r="V583" s="145"/>
      <c r="W583" s="145"/>
      <c r="X583" s="145"/>
      <c r="Y583" s="145"/>
      <c r="Z583" s="145"/>
      <c r="AA583" s="112"/>
    </row>
    <row r="584" spans="8:27">
      <c r="H584" s="112"/>
      <c r="I584" s="145"/>
      <c r="J584" s="112"/>
      <c r="K584" s="112"/>
      <c r="L584" s="145"/>
      <c r="M584" s="145"/>
      <c r="N584" s="145"/>
      <c r="O584" s="145"/>
      <c r="P584" s="145"/>
      <c r="Q584" s="145"/>
      <c r="R584" s="145"/>
      <c r="S584" s="145"/>
      <c r="T584" s="145"/>
      <c r="U584" s="145"/>
      <c r="V584" s="145"/>
      <c r="W584" s="145"/>
      <c r="X584" s="145"/>
      <c r="Y584" s="145"/>
      <c r="Z584" s="145"/>
      <c r="AA584" s="112"/>
    </row>
    <row r="585" spans="8:27">
      <c r="H585" s="112"/>
      <c r="I585" s="145"/>
      <c r="J585" s="112"/>
      <c r="K585" s="112"/>
      <c r="L585" s="145"/>
      <c r="M585" s="145"/>
      <c r="N585" s="145"/>
      <c r="O585" s="145"/>
      <c r="P585" s="145"/>
      <c r="Q585" s="145"/>
      <c r="R585" s="145"/>
      <c r="S585" s="145"/>
      <c r="T585" s="145"/>
      <c r="U585" s="145"/>
      <c r="V585" s="145"/>
      <c r="W585" s="145"/>
      <c r="X585" s="145"/>
      <c r="Y585" s="145"/>
      <c r="Z585" s="145"/>
      <c r="AA585" s="112"/>
    </row>
    <row r="586" spans="8:27">
      <c r="H586" s="112"/>
      <c r="I586" s="145"/>
      <c r="J586" s="112"/>
      <c r="K586" s="112"/>
      <c r="L586" s="145"/>
      <c r="M586" s="145"/>
      <c r="N586" s="145"/>
      <c r="O586" s="145"/>
      <c r="P586" s="145"/>
      <c r="Q586" s="145"/>
      <c r="R586" s="145"/>
      <c r="S586" s="145"/>
      <c r="T586" s="145"/>
      <c r="U586" s="145"/>
      <c r="V586" s="145"/>
      <c r="W586" s="145"/>
      <c r="X586" s="145"/>
      <c r="Y586" s="145"/>
      <c r="Z586" s="145"/>
      <c r="AA586" s="112"/>
    </row>
    <row r="587" spans="8:27">
      <c r="H587" s="112"/>
      <c r="I587" s="145"/>
      <c r="J587" s="112"/>
      <c r="K587" s="112"/>
      <c r="L587" s="145"/>
      <c r="M587" s="145"/>
      <c r="N587" s="145"/>
      <c r="O587" s="145"/>
      <c r="P587" s="145"/>
      <c r="Q587" s="145"/>
      <c r="R587" s="145"/>
      <c r="S587" s="145"/>
      <c r="T587" s="145"/>
      <c r="U587" s="145"/>
      <c r="V587" s="145"/>
      <c r="W587" s="145"/>
      <c r="X587" s="145"/>
      <c r="Y587" s="145"/>
      <c r="Z587" s="145"/>
      <c r="AA587" s="112"/>
    </row>
    <row r="588" spans="8:27">
      <c r="H588" s="112"/>
      <c r="I588" s="145"/>
      <c r="J588" s="112"/>
      <c r="K588" s="112"/>
      <c r="L588" s="145"/>
      <c r="M588" s="145"/>
      <c r="N588" s="145"/>
      <c r="O588" s="145"/>
      <c r="P588" s="145"/>
      <c r="Q588" s="145"/>
      <c r="R588" s="145"/>
      <c r="S588" s="145"/>
      <c r="T588" s="145"/>
      <c r="U588" s="145"/>
      <c r="V588" s="145"/>
      <c r="W588" s="145"/>
      <c r="X588" s="145"/>
      <c r="Y588" s="145"/>
      <c r="Z588" s="145"/>
      <c r="AA588" s="112"/>
    </row>
    <row r="589" spans="8:27">
      <c r="H589" s="112"/>
      <c r="I589" s="145"/>
      <c r="J589" s="112"/>
      <c r="K589" s="112"/>
      <c r="L589" s="145"/>
      <c r="M589" s="145"/>
      <c r="N589" s="145"/>
      <c r="O589" s="145"/>
      <c r="P589" s="145"/>
      <c r="Q589" s="145"/>
      <c r="R589" s="145"/>
      <c r="S589" s="145"/>
      <c r="T589" s="145"/>
      <c r="U589" s="145"/>
      <c r="V589" s="145"/>
      <c r="W589" s="145"/>
      <c r="X589" s="145"/>
      <c r="Y589" s="145"/>
      <c r="Z589" s="145"/>
      <c r="AA589" s="112"/>
    </row>
    <row r="590" spans="8:27">
      <c r="H590" s="112"/>
      <c r="I590" s="145"/>
      <c r="J590" s="112"/>
      <c r="K590" s="112"/>
      <c r="L590" s="145"/>
      <c r="M590" s="145"/>
      <c r="N590" s="145"/>
      <c r="O590" s="145"/>
      <c r="P590" s="145"/>
      <c r="Q590" s="145"/>
      <c r="R590" s="145"/>
      <c r="S590" s="145"/>
      <c r="T590" s="145"/>
      <c r="U590" s="145"/>
      <c r="V590" s="145"/>
      <c r="W590" s="145"/>
      <c r="X590" s="145"/>
      <c r="Y590" s="145"/>
      <c r="Z590" s="145"/>
      <c r="AA590" s="112"/>
    </row>
    <row r="591" spans="8:27">
      <c r="H591" s="112"/>
      <c r="I591" s="145"/>
      <c r="J591" s="112"/>
      <c r="K591" s="112"/>
      <c r="L591" s="145"/>
      <c r="M591" s="145"/>
      <c r="N591" s="145"/>
      <c r="O591" s="145"/>
      <c r="P591" s="145"/>
      <c r="Q591" s="145"/>
      <c r="R591" s="145"/>
      <c r="S591" s="145"/>
      <c r="T591" s="145"/>
      <c r="U591" s="145"/>
      <c r="V591" s="145"/>
      <c r="W591" s="145"/>
      <c r="X591" s="145"/>
      <c r="Y591" s="145"/>
      <c r="Z591" s="145"/>
      <c r="AA591" s="112"/>
    </row>
    <row r="592" spans="8:27">
      <c r="H592" s="112"/>
      <c r="I592" s="145"/>
      <c r="J592" s="112"/>
      <c r="K592" s="112"/>
      <c r="L592" s="145"/>
      <c r="M592" s="145"/>
      <c r="N592" s="145"/>
      <c r="O592" s="145"/>
      <c r="P592" s="145"/>
      <c r="Q592" s="145"/>
      <c r="R592" s="145"/>
      <c r="S592" s="145"/>
      <c r="T592" s="145"/>
      <c r="U592" s="145"/>
      <c r="V592" s="145"/>
      <c r="W592" s="145"/>
      <c r="X592" s="145"/>
      <c r="Y592" s="145"/>
      <c r="Z592" s="145"/>
      <c r="AA592" s="112"/>
    </row>
    <row r="593" spans="8:27">
      <c r="H593" s="112"/>
      <c r="I593" s="145"/>
      <c r="J593" s="112"/>
      <c r="K593" s="112"/>
      <c r="L593" s="145"/>
      <c r="M593" s="145"/>
      <c r="N593" s="145"/>
      <c r="O593" s="145"/>
      <c r="P593" s="145"/>
      <c r="Q593" s="145"/>
      <c r="R593" s="145"/>
      <c r="S593" s="145"/>
      <c r="T593" s="145"/>
      <c r="U593" s="145"/>
      <c r="V593" s="145"/>
      <c r="W593" s="145"/>
      <c r="X593" s="145"/>
      <c r="Y593" s="145"/>
      <c r="Z593" s="145"/>
      <c r="AA593" s="112"/>
    </row>
    <row r="594" spans="8:27">
      <c r="H594" s="112"/>
      <c r="I594" s="145"/>
      <c r="J594" s="112"/>
      <c r="K594" s="112"/>
      <c r="L594" s="145"/>
      <c r="M594" s="145"/>
      <c r="N594" s="145"/>
      <c r="O594" s="145"/>
      <c r="P594" s="145"/>
      <c r="Q594" s="145"/>
      <c r="R594" s="145"/>
      <c r="S594" s="145"/>
      <c r="T594" s="145"/>
      <c r="U594" s="145"/>
      <c r="V594" s="145"/>
      <c r="W594" s="145"/>
      <c r="X594" s="145"/>
      <c r="Y594" s="145"/>
      <c r="Z594" s="145"/>
      <c r="AA594" s="112"/>
    </row>
    <row r="595" spans="8:27">
      <c r="H595" s="112"/>
      <c r="I595" s="145"/>
      <c r="J595" s="112"/>
      <c r="K595" s="112"/>
      <c r="L595" s="145"/>
      <c r="M595" s="145"/>
      <c r="N595" s="145"/>
      <c r="O595" s="145"/>
      <c r="P595" s="145"/>
      <c r="Q595" s="145"/>
      <c r="R595" s="145"/>
      <c r="S595" s="145"/>
      <c r="T595" s="145"/>
      <c r="U595" s="145"/>
      <c r="V595" s="145"/>
      <c r="W595" s="145"/>
      <c r="X595" s="145"/>
      <c r="Y595" s="145"/>
      <c r="Z595" s="145"/>
      <c r="AA595" s="112"/>
    </row>
    <row r="596" spans="8:27">
      <c r="H596" s="112"/>
      <c r="I596" s="145"/>
      <c r="J596" s="112"/>
      <c r="K596" s="112"/>
      <c r="L596" s="145"/>
      <c r="M596" s="145"/>
      <c r="N596" s="145"/>
      <c r="O596" s="145"/>
      <c r="P596" s="145"/>
      <c r="Q596" s="145"/>
      <c r="R596" s="145"/>
      <c r="S596" s="145"/>
      <c r="T596" s="145"/>
      <c r="U596" s="145"/>
      <c r="V596" s="145"/>
      <c r="W596" s="145"/>
      <c r="X596" s="145"/>
      <c r="Y596" s="145"/>
      <c r="Z596" s="145"/>
      <c r="AA596" s="112"/>
    </row>
    <row r="597" spans="8:27">
      <c r="H597" s="112"/>
      <c r="I597" s="145"/>
      <c r="J597" s="112"/>
      <c r="K597" s="112"/>
      <c r="L597" s="145"/>
      <c r="M597" s="145"/>
      <c r="N597" s="145"/>
      <c r="O597" s="145"/>
      <c r="P597" s="145"/>
      <c r="Q597" s="145"/>
      <c r="R597" s="145"/>
      <c r="S597" s="145"/>
      <c r="T597" s="145"/>
      <c r="U597" s="145"/>
      <c r="V597" s="145"/>
      <c r="W597" s="145"/>
      <c r="X597" s="145"/>
      <c r="Y597" s="145"/>
      <c r="Z597" s="145"/>
      <c r="AA597" s="112"/>
    </row>
    <row r="598" spans="8:27">
      <c r="H598" s="112"/>
      <c r="I598" s="145"/>
      <c r="J598" s="112"/>
      <c r="K598" s="112"/>
      <c r="L598" s="145"/>
      <c r="M598" s="145"/>
      <c r="N598" s="145"/>
      <c r="O598" s="145"/>
      <c r="P598" s="145"/>
      <c r="Q598" s="145"/>
      <c r="R598" s="145"/>
      <c r="S598" s="145"/>
      <c r="T598" s="145"/>
      <c r="U598" s="145"/>
      <c r="V598" s="145"/>
      <c r="W598" s="145"/>
      <c r="X598" s="145"/>
      <c r="Y598" s="145"/>
      <c r="Z598" s="145"/>
      <c r="AA598" s="112"/>
    </row>
    <row r="599" spans="8:27">
      <c r="H599" s="112"/>
      <c r="I599" s="145"/>
      <c r="J599" s="112"/>
      <c r="K599" s="112"/>
      <c r="L599" s="145"/>
      <c r="M599" s="145"/>
      <c r="N599" s="145"/>
      <c r="O599" s="145"/>
      <c r="P599" s="145"/>
      <c r="Q599" s="145"/>
      <c r="R599" s="145"/>
      <c r="S599" s="145"/>
      <c r="T599" s="145"/>
      <c r="U599" s="145"/>
      <c r="V599" s="145"/>
      <c r="W599" s="145"/>
      <c r="X599" s="145"/>
      <c r="Y599" s="145"/>
      <c r="Z599" s="145"/>
      <c r="AA599" s="112"/>
    </row>
    <row r="600" spans="8:27">
      <c r="H600" s="112"/>
      <c r="I600" s="145"/>
      <c r="J600" s="112"/>
      <c r="K600" s="112"/>
      <c r="L600" s="145"/>
      <c r="M600" s="145"/>
      <c r="N600" s="145"/>
      <c r="O600" s="145"/>
      <c r="P600" s="145"/>
      <c r="Q600" s="145"/>
      <c r="R600" s="145"/>
      <c r="S600" s="145"/>
      <c r="T600" s="145"/>
      <c r="U600" s="145"/>
      <c r="V600" s="145"/>
      <c r="W600" s="145"/>
      <c r="X600" s="145"/>
      <c r="Y600" s="145"/>
      <c r="Z600" s="145"/>
      <c r="AA600" s="112"/>
    </row>
    <row r="601" spans="8:27">
      <c r="H601" s="112"/>
      <c r="I601" s="145"/>
      <c r="J601" s="112"/>
      <c r="K601" s="112"/>
      <c r="L601" s="145"/>
      <c r="M601" s="145"/>
      <c r="N601" s="145"/>
      <c r="O601" s="145"/>
      <c r="P601" s="145"/>
      <c r="Q601" s="145"/>
      <c r="R601" s="145"/>
      <c r="S601" s="145"/>
      <c r="T601" s="145"/>
      <c r="U601" s="145"/>
      <c r="V601" s="145"/>
      <c r="W601" s="145"/>
      <c r="X601" s="145"/>
      <c r="Y601" s="145"/>
      <c r="Z601" s="145"/>
      <c r="AA601" s="112"/>
    </row>
    <row r="602" spans="8:27">
      <c r="H602" s="112"/>
      <c r="I602" s="145"/>
      <c r="J602" s="112"/>
      <c r="K602" s="112"/>
      <c r="L602" s="145"/>
      <c r="M602" s="145"/>
      <c r="N602" s="145"/>
      <c r="O602" s="145"/>
      <c r="P602" s="145"/>
      <c r="Q602" s="145"/>
      <c r="R602" s="145"/>
      <c r="S602" s="145"/>
      <c r="T602" s="145"/>
      <c r="U602" s="145"/>
      <c r="V602" s="145"/>
      <c r="W602" s="145"/>
      <c r="X602" s="145"/>
      <c r="Y602" s="145"/>
      <c r="Z602" s="145"/>
      <c r="AA602" s="112"/>
    </row>
    <row r="603" spans="8:27">
      <c r="H603" s="112"/>
      <c r="I603" s="145"/>
      <c r="J603" s="112"/>
      <c r="K603" s="112"/>
      <c r="L603" s="145"/>
      <c r="M603" s="145"/>
      <c r="N603" s="145"/>
      <c r="O603" s="145"/>
      <c r="P603" s="145"/>
      <c r="Q603" s="145"/>
      <c r="R603" s="145"/>
      <c r="S603" s="145"/>
      <c r="T603" s="145"/>
      <c r="U603" s="145"/>
      <c r="V603" s="145"/>
      <c r="W603" s="145"/>
      <c r="X603" s="145"/>
      <c r="Y603" s="145"/>
      <c r="Z603" s="145"/>
      <c r="AA603" s="112"/>
    </row>
    <row r="604" spans="8:27">
      <c r="H604" s="112"/>
      <c r="I604" s="145"/>
      <c r="J604" s="112"/>
      <c r="K604" s="112"/>
      <c r="L604" s="145"/>
      <c r="M604" s="145"/>
      <c r="N604" s="145"/>
      <c r="O604" s="145"/>
      <c r="P604" s="145"/>
      <c r="Q604" s="145"/>
      <c r="R604" s="145"/>
      <c r="S604" s="145"/>
      <c r="T604" s="145"/>
      <c r="U604" s="145"/>
      <c r="V604" s="145"/>
      <c r="W604" s="145"/>
      <c r="X604" s="145"/>
      <c r="Y604" s="145"/>
      <c r="Z604" s="145"/>
      <c r="AA604" s="112"/>
    </row>
    <row r="605" spans="8:27">
      <c r="H605" s="112"/>
      <c r="I605" s="145"/>
      <c r="J605" s="112"/>
      <c r="K605" s="112"/>
      <c r="L605" s="145"/>
      <c r="M605" s="145"/>
      <c r="N605" s="145"/>
      <c r="O605" s="145"/>
      <c r="P605" s="145"/>
      <c r="Q605" s="145"/>
      <c r="R605" s="145"/>
      <c r="S605" s="145"/>
      <c r="T605" s="145"/>
      <c r="U605" s="145"/>
      <c r="V605" s="145"/>
      <c r="W605" s="145"/>
      <c r="X605" s="145"/>
      <c r="Y605" s="145"/>
      <c r="Z605" s="145"/>
      <c r="AA605" s="112"/>
    </row>
    <row r="606" spans="8:27">
      <c r="H606" s="112"/>
      <c r="I606" s="145"/>
      <c r="J606" s="112"/>
      <c r="K606" s="112"/>
      <c r="L606" s="145"/>
      <c r="M606" s="145"/>
      <c r="N606" s="145"/>
      <c r="O606" s="145"/>
      <c r="P606" s="145"/>
      <c r="Q606" s="145"/>
      <c r="R606" s="145"/>
      <c r="S606" s="145"/>
      <c r="T606" s="145"/>
      <c r="U606" s="145"/>
      <c r="V606" s="145"/>
      <c r="W606" s="145"/>
      <c r="X606" s="145"/>
      <c r="Y606" s="145"/>
      <c r="Z606" s="145"/>
      <c r="AA606" s="112"/>
    </row>
    <row r="607" spans="8:27">
      <c r="H607" s="112"/>
      <c r="I607" s="145"/>
      <c r="J607" s="112"/>
      <c r="K607" s="112"/>
      <c r="L607" s="145"/>
      <c r="M607" s="145"/>
      <c r="N607" s="145"/>
      <c r="O607" s="145"/>
      <c r="P607" s="145"/>
      <c r="Q607" s="145"/>
      <c r="R607" s="145"/>
      <c r="S607" s="145"/>
      <c r="T607" s="145"/>
      <c r="U607" s="145"/>
      <c r="V607" s="145"/>
      <c r="W607" s="145"/>
      <c r="X607" s="145"/>
      <c r="Y607" s="145"/>
      <c r="Z607" s="145"/>
      <c r="AA607" s="112"/>
    </row>
    <row r="608" spans="8:27">
      <c r="H608" s="112"/>
      <c r="I608" s="145"/>
      <c r="J608" s="112"/>
      <c r="K608" s="112"/>
      <c r="L608" s="145"/>
      <c r="M608" s="145"/>
      <c r="N608" s="145"/>
      <c r="O608" s="145"/>
      <c r="P608" s="145"/>
      <c r="Q608" s="145"/>
      <c r="R608" s="145"/>
      <c r="S608" s="145"/>
      <c r="T608" s="145"/>
      <c r="U608" s="145"/>
      <c r="V608" s="145"/>
      <c r="W608" s="145"/>
      <c r="X608" s="145"/>
      <c r="Y608" s="145"/>
      <c r="Z608" s="145"/>
      <c r="AA608" s="112"/>
    </row>
    <row r="609" spans="8:27">
      <c r="H609" s="112"/>
      <c r="I609" s="145"/>
      <c r="J609" s="112"/>
      <c r="K609" s="112"/>
      <c r="L609" s="145"/>
      <c r="M609" s="145"/>
      <c r="N609" s="145"/>
      <c r="O609" s="145"/>
      <c r="P609" s="145"/>
      <c r="Q609" s="145"/>
      <c r="R609" s="145"/>
      <c r="S609" s="145"/>
      <c r="T609" s="145"/>
      <c r="U609" s="145"/>
      <c r="V609" s="145"/>
      <c r="W609" s="145"/>
      <c r="X609" s="145"/>
      <c r="Y609" s="145"/>
      <c r="Z609" s="145"/>
      <c r="AA609" s="112"/>
    </row>
    <row r="610" spans="8:27">
      <c r="H610" s="112"/>
      <c r="I610" s="145"/>
      <c r="J610" s="112"/>
      <c r="K610" s="112"/>
      <c r="L610" s="145"/>
      <c r="M610" s="145"/>
      <c r="N610" s="145"/>
      <c r="O610" s="145"/>
      <c r="P610" s="145"/>
      <c r="Q610" s="145"/>
      <c r="R610" s="145"/>
      <c r="S610" s="145"/>
      <c r="T610" s="145"/>
      <c r="U610" s="145"/>
      <c r="V610" s="145"/>
      <c r="W610" s="145"/>
      <c r="X610" s="145"/>
      <c r="Y610" s="145"/>
      <c r="Z610" s="145"/>
      <c r="AA610" s="112"/>
    </row>
    <row r="611" spans="8:27">
      <c r="H611" s="112"/>
      <c r="I611" s="145"/>
      <c r="J611" s="112"/>
      <c r="K611" s="112"/>
      <c r="L611" s="145"/>
      <c r="M611" s="145"/>
      <c r="N611" s="145"/>
      <c r="O611" s="145"/>
      <c r="P611" s="145"/>
      <c r="Q611" s="145"/>
      <c r="R611" s="145"/>
      <c r="S611" s="145"/>
      <c r="T611" s="145"/>
      <c r="U611" s="145"/>
      <c r="V611" s="145"/>
      <c r="W611" s="145"/>
      <c r="X611" s="145"/>
      <c r="Y611" s="145"/>
      <c r="Z611" s="145"/>
      <c r="AA611" s="112"/>
    </row>
    <row r="612" spans="8:27">
      <c r="H612" s="112"/>
      <c r="I612" s="145"/>
      <c r="J612" s="112"/>
      <c r="K612" s="112"/>
      <c r="L612" s="145"/>
      <c r="M612" s="145"/>
      <c r="N612" s="145"/>
      <c r="O612" s="145"/>
      <c r="P612" s="145"/>
      <c r="Q612" s="145"/>
      <c r="R612" s="145"/>
      <c r="S612" s="145"/>
      <c r="T612" s="145"/>
      <c r="U612" s="145"/>
      <c r="V612" s="145"/>
      <c r="W612" s="145"/>
      <c r="X612" s="145"/>
      <c r="Y612" s="145"/>
      <c r="Z612" s="145"/>
      <c r="AA612" s="112"/>
    </row>
    <row r="613" spans="8:27">
      <c r="H613" s="112"/>
      <c r="I613" s="145"/>
      <c r="J613" s="112"/>
      <c r="K613" s="112"/>
      <c r="L613" s="145"/>
      <c r="M613" s="145"/>
      <c r="N613" s="145"/>
      <c r="O613" s="145"/>
      <c r="P613" s="145"/>
      <c r="Q613" s="145"/>
      <c r="R613" s="145"/>
      <c r="S613" s="145"/>
      <c r="T613" s="145"/>
      <c r="U613" s="145"/>
      <c r="V613" s="145"/>
      <c r="W613" s="145"/>
      <c r="X613" s="145"/>
      <c r="Y613" s="145"/>
      <c r="Z613" s="145"/>
      <c r="AA613" s="112"/>
    </row>
    <row r="614" spans="8:27">
      <c r="H614" s="112"/>
      <c r="I614" s="145"/>
      <c r="J614" s="112"/>
      <c r="K614" s="112"/>
      <c r="L614" s="145"/>
      <c r="M614" s="145"/>
      <c r="N614" s="145"/>
      <c r="O614" s="145"/>
      <c r="P614" s="145"/>
      <c r="Q614" s="145"/>
      <c r="R614" s="145"/>
      <c r="S614" s="145"/>
      <c r="T614" s="145"/>
      <c r="U614" s="145"/>
      <c r="V614" s="145"/>
      <c r="W614" s="145"/>
      <c r="X614" s="145"/>
      <c r="Y614" s="145"/>
      <c r="Z614" s="145"/>
      <c r="AA614" s="112"/>
    </row>
    <row r="615" spans="8:27">
      <c r="H615" s="112"/>
      <c r="I615" s="145"/>
      <c r="J615" s="112"/>
      <c r="K615" s="112"/>
      <c r="L615" s="145"/>
      <c r="M615" s="145"/>
      <c r="N615" s="145"/>
      <c r="O615" s="145"/>
      <c r="P615" s="145"/>
      <c r="Q615" s="145"/>
      <c r="R615" s="145"/>
      <c r="S615" s="145"/>
      <c r="T615" s="145"/>
      <c r="U615" s="145"/>
      <c r="V615" s="145"/>
      <c r="W615" s="145"/>
      <c r="X615" s="145"/>
      <c r="Y615" s="145"/>
      <c r="Z615" s="145"/>
      <c r="AA615" s="112"/>
    </row>
    <row r="616" spans="8:27">
      <c r="H616" s="112"/>
      <c r="I616" s="145"/>
      <c r="J616" s="112"/>
      <c r="K616" s="112"/>
      <c r="L616" s="145"/>
      <c r="M616" s="145"/>
      <c r="N616" s="145"/>
      <c r="O616" s="145"/>
      <c r="P616" s="145"/>
      <c r="Q616" s="145"/>
      <c r="R616" s="145"/>
      <c r="S616" s="145"/>
      <c r="T616" s="145"/>
      <c r="U616" s="145"/>
      <c r="V616" s="145"/>
      <c r="W616" s="145"/>
      <c r="X616" s="145"/>
      <c r="Y616" s="145"/>
      <c r="Z616" s="145"/>
      <c r="AA616" s="112"/>
    </row>
    <row r="617" spans="8:27">
      <c r="H617" s="112"/>
      <c r="I617" s="145"/>
      <c r="J617" s="112"/>
      <c r="K617" s="112"/>
      <c r="L617" s="145"/>
      <c r="M617" s="145"/>
      <c r="N617" s="145"/>
      <c r="O617" s="145"/>
      <c r="P617" s="145"/>
      <c r="Q617" s="145"/>
      <c r="R617" s="145"/>
      <c r="S617" s="145"/>
      <c r="T617" s="145"/>
      <c r="U617" s="145"/>
      <c r="V617" s="145"/>
      <c r="W617" s="145"/>
      <c r="X617" s="145"/>
      <c r="Y617" s="145"/>
      <c r="Z617" s="145"/>
      <c r="AA617" s="112"/>
    </row>
    <row r="618" spans="8:27">
      <c r="H618" s="112"/>
      <c r="I618" s="145"/>
      <c r="J618" s="112"/>
      <c r="K618" s="112"/>
      <c r="L618" s="145"/>
      <c r="M618" s="145"/>
      <c r="N618" s="145"/>
      <c r="O618" s="145"/>
      <c r="P618" s="145"/>
      <c r="Q618" s="145"/>
      <c r="R618" s="145"/>
      <c r="S618" s="145"/>
      <c r="T618" s="145"/>
      <c r="U618" s="145"/>
      <c r="V618" s="145"/>
      <c r="W618" s="145"/>
      <c r="X618" s="145"/>
      <c r="Y618" s="145"/>
      <c r="Z618" s="145"/>
      <c r="AA618" s="112"/>
    </row>
    <row r="619" spans="8:27">
      <c r="H619" s="112"/>
      <c r="I619" s="145"/>
      <c r="J619" s="112"/>
      <c r="K619" s="112"/>
      <c r="L619" s="145"/>
      <c r="M619" s="145"/>
      <c r="N619" s="145"/>
      <c r="O619" s="145"/>
      <c r="P619" s="145"/>
      <c r="Q619" s="145"/>
      <c r="R619" s="145"/>
      <c r="S619" s="145"/>
      <c r="T619" s="145"/>
      <c r="U619" s="145"/>
      <c r="V619" s="145"/>
      <c r="W619" s="145"/>
      <c r="X619" s="145"/>
      <c r="Y619" s="145"/>
      <c r="Z619" s="145"/>
      <c r="AA619" s="112"/>
    </row>
    <row r="620" spans="8:27">
      <c r="H620" s="112"/>
      <c r="I620" s="145"/>
      <c r="J620" s="112"/>
      <c r="K620" s="112"/>
      <c r="L620" s="145"/>
      <c r="M620" s="145"/>
      <c r="N620" s="145"/>
      <c r="O620" s="145"/>
      <c r="P620" s="145"/>
      <c r="Q620" s="145"/>
      <c r="R620" s="145"/>
      <c r="S620" s="145"/>
      <c r="T620" s="145"/>
      <c r="U620" s="145"/>
      <c r="V620" s="145"/>
      <c r="W620" s="145"/>
      <c r="X620" s="145"/>
      <c r="Y620" s="145"/>
      <c r="Z620" s="145"/>
      <c r="AA620" s="112"/>
    </row>
    <row r="621" spans="8:27">
      <c r="H621" s="112"/>
      <c r="I621" s="145"/>
      <c r="J621" s="112"/>
      <c r="K621" s="112"/>
      <c r="L621" s="145"/>
      <c r="M621" s="145"/>
      <c r="N621" s="145"/>
      <c r="O621" s="145"/>
      <c r="P621" s="145"/>
      <c r="Q621" s="145"/>
      <c r="R621" s="145"/>
      <c r="S621" s="145"/>
      <c r="T621" s="145"/>
      <c r="U621" s="145"/>
      <c r="V621" s="145"/>
      <c r="W621" s="145"/>
      <c r="X621" s="145"/>
      <c r="Y621" s="145"/>
      <c r="Z621" s="145"/>
      <c r="AA621" s="112"/>
    </row>
    <row r="622" spans="8:27">
      <c r="H622" s="112"/>
      <c r="I622" s="145"/>
      <c r="J622" s="112"/>
      <c r="K622" s="112"/>
      <c r="L622" s="145"/>
      <c r="M622" s="145"/>
      <c r="N622" s="145"/>
      <c r="O622" s="145"/>
      <c r="P622" s="145"/>
      <c r="Q622" s="145"/>
      <c r="R622" s="145"/>
      <c r="S622" s="145"/>
      <c r="T622" s="145"/>
      <c r="U622" s="145"/>
      <c r="V622" s="145"/>
      <c r="W622" s="145"/>
      <c r="X622" s="145"/>
      <c r="Y622" s="145"/>
      <c r="Z622" s="145"/>
      <c r="AA622" s="112"/>
    </row>
    <row r="623" spans="8:27">
      <c r="H623" s="112"/>
      <c r="I623" s="145"/>
      <c r="J623" s="112"/>
      <c r="K623" s="112"/>
      <c r="L623" s="145"/>
      <c r="M623" s="145"/>
      <c r="N623" s="145"/>
      <c r="O623" s="145"/>
      <c r="P623" s="145"/>
      <c r="Q623" s="145"/>
      <c r="R623" s="145"/>
      <c r="S623" s="145"/>
      <c r="T623" s="145"/>
      <c r="U623" s="145"/>
      <c r="V623" s="145"/>
      <c r="W623" s="145"/>
      <c r="X623" s="145"/>
      <c r="Y623" s="145"/>
      <c r="Z623" s="145"/>
      <c r="AA623" s="112"/>
    </row>
    <row r="624" spans="8:27">
      <c r="H624" s="112"/>
      <c r="I624" s="145"/>
      <c r="J624" s="112"/>
      <c r="K624" s="112"/>
      <c r="L624" s="145"/>
      <c r="M624" s="145"/>
      <c r="N624" s="145"/>
      <c r="O624" s="145"/>
      <c r="P624" s="145"/>
      <c r="Q624" s="145"/>
      <c r="R624" s="145"/>
      <c r="S624" s="145"/>
      <c r="T624" s="145"/>
      <c r="U624" s="145"/>
      <c r="V624" s="145"/>
      <c r="W624" s="145"/>
      <c r="X624" s="145"/>
      <c r="Y624" s="145"/>
      <c r="Z624" s="145"/>
      <c r="AA624" s="112"/>
    </row>
    <row r="625" spans="8:27">
      <c r="H625" s="112"/>
      <c r="I625" s="145"/>
      <c r="J625" s="112"/>
      <c r="K625" s="112"/>
      <c r="L625" s="145"/>
      <c r="M625" s="145"/>
      <c r="N625" s="145"/>
      <c r="O625" s="145"/>
      <c r="P625" s="145"/>
      <c r="Q625" s="145"/>
      <c r="R625" s="145"/>
      <c r="S625" s="145"/>
      <c r="T625" s="145"/>
      <c r="U625" s="145"/>
      <c r="V625" s="145"/>
      <c r="W625" s="145"/>
      <c r="X625" s="145"/>
      <c r="Y625" s="145"/>
      <c r="Z625" s="145"/>
      <c r="AA625" s="112"/>
    </row>
    <row r="626" spans="8:27">
      <c r="H626" s="112"/>
      <c r="I626" s="145"/>
      <c r="J626" s="112"/>
      <c r="K626" s="112"/>
      <c r="L626" s="145"/>
      <c r="M626" s="145"/>
      <c r="N626" s="145"/>
      <c r="O626" s="145"/>
      <c r="P626" s="145"/>
      <c r="Q626" s="145"/>
      <c r="R626" s="145"/>
      <c r="S626" s="145"/>
      <c r="T626" s="145"/>
      <c r="U626" s="145"/>
      <c r="V626" s="145"/>
      <c r="W626" s="145"/>
      <c r="X626" s="145"/>
      <c r="Y626" s="145"/>
      <c r="Z626" s="145"/>
      <c r="AA626" s="112"/>
    </row>
    <row r="627" spans="8:27">
      <c r="H627" s="112"/>
      <c r="I627" s="145"/>
      <c r="J627" s="112"/>
      <c r="K627" s="112"/>
      <c r="L627" s="145"/>
      <c r="M627" s="145"/>
      <c r="N627" s="145"/>
      <c r="O627" s="145"/>
      <c r="P627" s="145"/>
      <c r="Q627" s="145"/>
      <c r="R627" s="145"/>
      <c r="S627" s="145"/>
      <c r="T627" s="145"/>
      <c r="U627" s="145"/>
      <c r="V627" s="145"/>
      <c r="W627" s="145"/>
      <c r="X627" s="145"/>
      <c r="Y627" s="145"/>
      <c r="Z627" s="145"/>
      <c r="AA627" s="112"/>
    </row>
    <row r="628" spans="8:27">
      <c r="H628" s="112"/>
      <c r="I628" s="145"/>
      <c r="J628" s="112"/>
      <c r="K628" s="112"/>
      <c r="L628" s="145"/>
      <c r="M628" s="145"/>
      <c r="N628" s="145"/>
      <c r="O628" s="145"/>
      <c r="P628" s="145"/>
      <c r="Q628" s="145"/>
      <c r="R628" s="145"/>
      <c r="S628" s="145"/>
      <c r="T628" s="145"/>
      <c r="U628" s="145"/>
      <c r="V628" s="145"/>
      <c r="W628" s="145"/>
      <c r="X628" s="145"/>
      <c r="Y628" s="145"/>
      <c r="Z628" s="145"/>
      <c r="AA628" s="112"/>
    </row>
    <row r="629" spans="8:27">
      <c r="H629" s="112"/>
      <c r="I629" s="145"/>
      <c r="J629" s="112"/>
      <c r="K629" s="112"/>
      <c r="L629" s="145"/>
      <c r="M629" s="145"/>
      <c r="N629" s="145"/>
      <c r="O629" s="145"/>
      <c r="P629" s="145"/>
      <c r="Q629" s="145"/>
      <c r="R629" s="145"/>
      <c r="S629" s="145"/>
      <c r="T629" s="145"/>
      <c r="U629" s="145"/>
      <c r="V629" s="145"/>
      <c r="W629" s="145"/>
      <c r="X629" s="145"/>
      <c r="Y629" s="145"/>
      <c r="Z629" s="145"/>
      <c r="AA629" s="112"/>
    </row>
    <row r="630" spans="8:27">
      <c r="H630" s="112"/>
      <c r="I630" s="145"/>
      <c r="J630" s="112"/>
      <c r="K630" s="112"/>
      <c r="L630" s="145"/>
      <c r="M630" s="145"/>
      <c r="N630" s="145"/>
      <c r="O630" s="145"/>
      <c r="P630" s="145"/>
      <c r="Q630" s="145"/>
      <c r="R630" s="145"/>
      <c r="S630" s="145"/>
      <c r="T630" s="145"/>
      <c r="U630" s="145"/>
      <c r="V630" s="145"/>
      <c r="W630" s="145"/>
      <c r="X630" s="145"/>
      <c r="Y630" s="145"/>
      <c r="Z630" s="145"/>
      <c r="AA630" s="112"/>
    </row>
    <row r="631" spans="8:27">
      <c r="H631" s="112"/>
      <c r="I631" s="145"/>
      <c r="J631" s="112"/>
      <c r="K631" s="112"/>
      <c r="L631" s="145"/>
      <c r="M631" s="145"/>
      <c r="N631" s="145"/>
      <c r="O631" s="145"/>
      <c r="P631" s="145"/>
      <c r="Q631" s="145"/>
      <c r="R631" s="145"/>
      <c r="S631" s="145"/>
      <c r="T631" s="145"/>
      <c r="U631" s="145"/>
      <c r="V631" s="145"/>
      <c r="W631" s="145"/>
      <c r="X631" s="145"/>
      <c r="Y631" s="145"/>
      <c r="Z631" s="145"/>
      <c r="AA631" s="112"/>
    </row>
    <row r="632" spans="8:27">
      <c r="H632" s="112"/>
      <c r="I632" s="145"/>
      <c r="J632" s="112"/>
      <c r="K632" s="112"/>
      <c r="L632" s="145"/>
      <c r="M632" s="145"/>
      <c r="N632" s="145"/>
      <c r="O632" s="145"/>
      <c r="P632" s="145"/>
      <c r="Q632" s="145"/>
      <c r="R632" s="145"/>
      <c r="S632" s="145"/>
      <c r="T632" s="145"/>
      <c r="U632" s="145"/>
      <c r="V632" s="145"/>
      <c r="W632" s="145"/>
      <c r="X632" s="145"/>
      <c r="Y632" s="145"/>
      <c r="Z632" s="145"/>
      <c r="AA632" s="112"/>
    </row>
    <row r="633" spans="8:27">
      <c r="H633" s="112"/>
      <c r="I633" s="145"/>
      <c r="J633" s="112"/>
      <c r="K633" s="112"/>
      <c r="L633" s="145"/>
      <c r="M633" s="145"/>
      <c r="N633" s="145"/>
      <c r="O633" s="145"/>
      <c r="P633" s="145"/>
      <c r="Q633" s="145"/>
      <c r="R633" s="145"/>
      <c r="S633" s="145"/>
      <c r="T633" s="145"/>
      <c r="U633" s="145"/>
      <c r="V633" s="145"/>
      <c r="W633" s="145"/>
      <c r="X633" s="145"/>
      <c r="Y633" s="145"/>
      <c r="Z633" s="145"/>
      <c r="AA633" s="112"/>
    </row>
    <row r="634" spans="8:27">
      <c r="H634" s="112"/>
      <c r="I634" s="145"/>
      <c r="J634" s="112"/>
      <c r="K634" s="112"/>
      <c r="L634" s="145"/>
      <c r="M634" s="145"/>
      <c r="N634" s="145"/>
      <c r="O634" s="145"/>
      <c r="P634" s="145"/>
      <c r="Q634" s="145"/>
      <c r="R634" s="145"/>
      <c r="S634" s="145"/>
      <c r="T634" s="145"/>
      <c r="U634" s="145"/>
      <c r="V634" s="145"/>
      <c r="W634" s="145"/>
      <c r="X634" s="145"/>
      <c r="Y634" s="145"/>
      <c r="Z634" s="145"/>
      <c r="AA634" s="112"/>
    </row>
    <row r="635" spans="8:27">
      <c r="H635" s="112"/>
      <c r="I635" s="145"/>
      <c r="J635" s="112"/>
      <c r="K635" s="112"/>
      <c r="L635" s="145"/>
      <c r="M635" s="145"/>
      <c r="N635" s="145"/>
      <c r="O635" s="145"/>
      <c r="P635" s="145"/>
      <c r="Q635" s="145"/>
      <c r="R635" s="145"/>
      <c r="S635" s="145"/>
      <c r="T635" s="145"/>
      <c r="U635" s="145"/>
      <c r="V635" s="145"/>
      <c r="W635" s="145"/>
      <c r="X635" s="145"/>
      <c r="Y635" s="145"/>
      <c r="Z635" s="145"/>
      <c r="AA635" s="112"/>
    </row>
    <row r="636" spans="8:27">
      <c r="H636" s="112"/>
      <c r="I636" s="145"/>
      <c r="J636" s="112"/>
      <c r="K636" s="112"/>
      <c r="L636" s="145"/>
      <c r="M636" s="145"/>
      <c r="N636" s="145"/>
      <c r="O636" s="145"/>
      <c r="P636" s="145"/>
      <c r="Q636" s="145"/>
      <c r="R636" s="145"/>
      <c r="S636" s="145"/>
      <c r="T636" s="145"/>
      <c r="U636" s="145"/>
      <c r="V636" s="145"/>
      <c r="W636" s="145"/>
      <c r="X636" s="145"/>
      <c r="Y636" s="145"/>
      <c r="Z636" s="145"/>
      <c r="AA636" s="112"/>
    </row>
    <row r="637" spans="8:27">
      <c r="H637" s="112"/>
      <c r="I637" s="145"/>
      <c r="J637" s="112"/>
      <c r="K637" s="112"/>
      <c r="L637" s="145"/>
      <c r="M637" s="145"/>
      <c r="N637" s="145"/>
      <c r="O637" s="145"/>
      <c r="P637" s="145"/>
      <c r="Q637" s="145"/>
      <c r="R637" s="145"/>
      <c r="S637" s="145"/>
      <c r="T637" s="145"/>
      <c r="U637" s="145"/>
      <c r="V637" s="145"/>
      <c r="W637" s="145"/>
      <c r="X637" s="145"/>
      <c r="Y637" s="145"/>
      <c r="Z637" s="145"/>
      <c r="AA637" s="112"/>
    </row>
    <row r="638" spans="8:27">
      <c r="H638" s="112"/>
      <c r="I638" s="145"/>
      <c r="J638" s="112"/>
      <c r="K638" s="112"/>
      <c r="L638" s="145"/>
      <c r="M638" s="145"/>
      <c r="N638" s="145"/>
      <c r="O638" s="145"/>
      <c r="P638" s="145"/>
      <c r="Q638" s="145"/>
      <c r="R638" s="145"/>
      <c r="S638" s="145"/>
      <c r="T638" s="145"/>
      <c r="U638" s="145"/>
      <c r="V638" s="145"/>
      <c r="W638" s="145"/>
      <c r="X638" s="145"/>
      <c r="Y638" s="145"/>
      <c r="Z638" s="145"/>
      <c r="AA638" s="112"/>
    </row>
    <row r="639" spans="8:27">
      <c r="H639" s="112"/>
      <c r="I639" s="145"/>
      <c r="J639" s="112"/>
      <c r="K639" s="112"/>
      <c r="L639" s="145"/>
      <c r="M639" s="145"/>
      <c r="N639" s="145"/>
      <c r="O639" s="145"/>
      <c r="P639" s="145"/>
      <c r="Q639" s="145"/>
      <c r="R639" s="145"/>
      <c r="S639" s="145"/>
      <c r="T639" s="145"/>
      <c r="U639" s="145"/>
      <c r="V639" s="145"/>
      <c r="W639" s="145"/>
      <c r="X639" s="145"/>
      <c r="Y639" s="145"/>
      <c r="Z639" s="145"/>
      <c r="AA639" s="112"/>
    </row>
    <row r="640" spans="8:27">
      <c r="H640" s="112"/>
      <c r="I640" s="145"/>
      <c r="J640" s="112"/>
      <c r="K640" s="112"/>
      <c r="L640" s="145"/>
      <c r="M640" s="145"/>
      <c r="N640" s="145"/>
      <c r="O640" s="145"/>
      <c r="P640" s="145"/>
      <c r="Q640" s="145"/>
      <c r="R640" s="145"/>
      <c r="S640" s="145"/>
      <c r="T640" s="145"/>
      <c r="U640" s="145"/>
      <c r="V640" s="145"/>
      <c r="W640" s="145"/>
      <c r="X640" s="145"/>
      <c r="Y640" s="145"/>
      <c r="Z640" s="145"/>
      <c r="AA640" s="112"/>
    </row>
    <row r="641" spans="8:27">
      <c r="H641" s="112"/>
      <c r="I641" s="145"/>
      <c r="J641" s="112"/>
      <c r="K641" s="112"/>
      <c r="L641" s="145"/>
      <c r="M641" s="145"/>
      <c r="N641" s="145"/>
      <c r="O641" s="145"/>
      <c r="P641" s="145"/>
      <c r="Q641" s="145"/>
      <c r="R641" s="145"/>
      <c r="S641" s="145"/>
      <c r="T641" s="145"/>
      <c r="U641" s="145"/>
      <c r="V641" s="145"/>
      <c r="W641" s="145"/>
      <c r="X641" s="145"/>
      <c r="Y641" s="145"/>
      <c r="Z641" s="145"/>
      <c r="AA641" s="112"/>
    </row>
    <row r="642" spans="8:27">
      <c r="H642" s="112"/>
      <c r="I642" s="145"/>
      <c r="J642" s="112"/>
      <c r="K642" s="112"/>
      <c r="L642" s="145"/>
      <c r="M642" s="145"/>
      <c r="N642" s="145"/>
      <c r="O642" s="145"/>
      <c r="P642" s="145"/>
      <c r="Q642" s="145"/>
      <c r="R642" s="145"/>
      <c r="S642" s="145"/>
      <c r="T642" s="145"/>
      <c r="U642" s="145"/>
      <c r="V642" s="145"/>
      <c r="W642" s="145"/>
      <c r="X642" s="145"/>
      <c r="Y642" s="145"/>
      <c r="Z642" s="145"/>
      <c r="AA642" s="112"/>
    </row>
    <row r="643" spans="8:27">
      <c r="H643" s="112"/>
      <c r="I643" s="145"/>
      <c r="J643" s="112"/>
      <c r="K643" s="112"/>
      <c r="L643" s="145"/>
      <c r="M643" s="145"/>
      <c r="N643" s="145"/>
      <c r="O643" s="145"/>
      <c r="P643" s="145"/>
      <c r="Q643" s="145"/>
      <c r="R643" s="145"/>
      <c r="S643" s="145"/>
      <c r="T643" s="145"/>
      <c r="U643" s="145"/>
      <c r="V643" s="145"/>
      <c r="W643" s="145"/>
      <c r="X643" s="145"/>
      <c r="Y643" s="145"/>
      <c r="Z643" s="145"/>
      <c r="AA643" s="112"/>
    </row>
    <row r="644" spans="8:27">
      <c r="H644" s="112"/>
      <c r="I644" s="145"/>
      <c r="J644" s="112"/>
      <c r="K644" s="112"/>
      <c r="L644" s="145"/>
      <c r="M644" s="145"/>
      <c r="N644" s="145"/>
      <c r="O644" s="145"/>
      <c r="P644" s="145"/>
      <c r="Q644" s="145"/>
      <c r="R644" s="145"/>
      <c r="S644" s="145"/>
      <c r="T644" s="145"/>
      <c r="U644" s="145"/>
      <c r="V644" s="145"/>
      <c r="W644" s="145"/>
      <c r="X644" s="145"/>
      <c r="Y644" s="145"/>
      <c r="Z644" s="145"/>
      <c r="AA644" s="112"/>
    </row>
    <row r="645" spans="8:27">
      <c r="H645" s="112"/>
      <c r="I645" s="145"/>
      <c r="J645" s="112"/>
      <c r="K645" s="112"/>
      <c r="L645" s="145"/>
      <c r="M645" s="145"/>
      <c r="N645" s="145"/>
      <c r="O645" s="145"/>
      <c r="P645" s="145"/>
      <c r="Q645" s="145"/>
      <c r="R645" s="145"/>
      <c r="S645" s="145"/>
      <c r="T645" s="145"/>
      <c r="U645" s="145"/>
      <c r="V645" s="145"/>
      <c r="W645" s="145"/>
      <c r="X645" s="145"/>
      <c r="Y645" s="145"/>
      <c r="Z645" s="145"/>
      <c r="AA645" s="112"/>
    </row>
    <row r="646" spans="8:27">
      <c r="H646" s="112"/>
      <c r="I646" s="145"/>
      <c r="J646" s="112"/>
      <c r="K646" s="112"/>
      <c r="L646" s="145"/>
      <c r="M646" s="145"/>
      <c r="N646" s="145"/>
      <c r="O646" s="145"/>
      <c r="P646" s="145"/>
      <c r="Q646" s="145"/>
      <c r="R646" s="145"/>
      <c r="S646" s="145"/>
      <c r="T646" s="145"/>
      <c r="U646" s="145"/>
      <c r="V646" s="145"/>
      <c r="W646" s="145"/>
      <c r="X646" s="145"/>
      <c r="Y646" s="145"/>
      <c r="Z646" s="145"/>
      <c r="AA646" s="112"/>
    </row>
    <row r="647" spans="8:27">
      <c r="H647" s="112"/>
      <c r="I647" s="145"/>
      <c r="J647" s="112"/>
      <c r="K647" s="112"/>
      <c r="L647" s="145"/>
      <c r="M647" s="145"/>
      <c r="N647" s="145"/>
      <c r="O647" s="145"/>
      <c r="P647" s="145"/>
      <c r="Q647" s="145"/>
      <c r="R647" s="145"/>
      <c r="S647" s="145"/>
      <c r="T647" s="145"/>
      <c r="U647" s="145"/>
      <c r="V647" s="145"/>
      <c r="W647" s="145"/>
      <c r="X647" s="145"/>
      <c r="Y647" s="145"/>
      <c r="Z647" s="145"/>
      <c r="AA647" s="112"/>
    </row>
    <row r="648" spans="8:27">
      <c r="H648" s="112"/>
      <c r="I648" s="145"/>
      <c r="J648" s="112"/>
      <c r="K648" s="112"/>
      <c r="L648" s="145"/>
      <c r="M648" s="145"/>
      <c r="N648" s="145"/>
      <c r="O648" s="145"/>
      <c r="P648" s="145"/>
      <c r="Q648" s="145"/>
      <c r="R648" s="145"/>
      <c r="S648" s="145"/>
      <c r="T648" s="145"/>
      <c r="U648" s="145"/>
      <c r="V648" s="145"/>
      <c r="W648" s="145"/>
      <c r="X648" s="145"/>
      <c r="Y648" s="145"/>
      <c r="Z648" s="145"/>
      <c r="AA648" s="112"/>
    </row>
    <row r="649" spans="8:27">
      <c r="H649" s="112"/>
      <c r="I649" s="145"/>
      <c r="J649" s="112"/>
      <c r="K649" s="112"/>
      <c r="L649" s="145"/>
      <c r="M649" s="145"/>
      <c r="N649" s="145"/>
      <c r="O649" s="145"/>
      <c r="P649" s="145"/>
      <c r="Q649" s="145"/>
      <c r="R649" s="145"/>
      <c r="S649" s="145"/>
      <c r="T649" s="145"/>
      <c r="U649" s="145"/>
      <c r="V649" s="145"/>
      <c r="W649" s="145"/>
      <c r="X649" s="145"/>
      <c r="Y649" s="145"/>
      <c r="Z649" s="145"/>
      <c r="AA649" s="112"/>
    </row>
    <row r="650" spans="8:27">
      <c r="H650" s="112"/>
      <c r="I650" s="145"/>
      <c r="J650" s="112"/>
      <c r="K650" s="112"/>
      <c r="L650" s="145"/>
      <c r="M650" s="145"/>
      <c r="N650" s="145"/>
      <c r="O650" s="145"/>
      <c r="P650" s="145"/>
      <c r="Q650" s="145"/>
      <c r="R650" s="145"/>
      <c r="S650" s="145"/>
      <c r="T650" s="145"/>
      <c r="U650" s="145"/>
      <c r="V650" s="145"/>
      <c r="W650" s="145"/>
      <c r="X650" s="145"/>
      <c r="Y650" s="145"/>
      <c r="Z650" s="145"/>
      <c r="AA650" s="112"/>
    </row>
    <row r="651" spans="8:27">
      <c r="H651" s="112"/>
      <c r="I651" s="145"/>
      <c r="J651" s="112"/>
      <c r="K651" s="112"/>
      <c r="L651" s="145"/>
      <c r="M651" s="145"/>
      <c r="N651" s="145"/>
      <c r="O651" s="145"/>
      <c r="P651" s="145"/>
      <c r="Q651" s="145"/>
      <c r="R651" s="145"/>
      <c r="S651" s="145"/>
      <c r="T651" s="145"/>
      <c r="U651" s="145"/>
      <c r="V651" s="145"/>
      <c r="W651" s="145"/>
      <c r="X651" s="145"/>
      <c r="Y651" s="145"/>
      <c r="Z651" s="145"/>
      <c r="AA651" s="112"/>
    </row>
    <row r="652" spans="8:27">
      <c r="H652" s="112"/>
      <c r="I652" s="145"/>
      <c r="J652" s="112"/>
      <c r="K652" s="112"/>
      <c r="L652" s="145"/>
      <c r="M652" s="145"/>
      <c r="N652" s="145"/>
      <c r="O652" s="145"/>
      <c r="P652" s="145"/>
      <c r="Q652" s="145"/>
      <c r="R652" s="145"/>
      <c r="S652" s="145"/>
      <c r="T652" s="145"/>
      <c r="U652" s="145"/>
      <c r="V652" s="145"/>
      <c r="W652" s="145"/>
      <c r="X652" s="145"/>
      <c r="Y652" s="145"/>
      <c r="Z652" s="145"/>
      <c r="AA652" s="112"/>
    </row>
    <row r="653" spans="8:27">
      <c r="H653" s="112"/>
      <c r="I653" s="145"/>
      <c r="J653" s="112"/>
      <c r="K653" s="112"/>
      <c r="L653" s="145"/>
      <c r="M653" s="145"/>
      <c r="N653" s="145"/>
      <c r="O653" s="145"/>
      <c r="P653" s="145"/>
      <c r="Q653" s="145"/>
      <c r="R653" s="145"/>
      <c r="S653" s="145"/>
      <c r="T653" s="145"/>
      <c r="U653" s="145"/>
      <c r="V653" s="145"/>
      <c r="W653" s="145"/>
      <c r="X653" s="145"/>
      <c r="Y653" s="145"/>
      <c r="Z653" s="145"/>
      <c r="AA653" s="112"/>
    </row>
  </sheetData>
  <sheetProtection selectLockedCells="1" selectUnlockedCells="1"/>
  <mergeCells count="58">
    <mergeCell ref="AD107:AN108"/>
    <mergeCell ref="AO7:AQ7"/>
    <mergeCell ref="AC216:AN216"/>
    <mergeCell ref="AC111:AN111"/>
    <mergeCell ref="AO34:AP34"/>
    <mergeCell ref="AQ48:AV48"/>
    <mergeCell ref="AO50:AP50"/>
    <mergeCell ref="AV50:AW50"/>
    <mergeCell ref="AV51:AW51"/>
    <mergeCell ref="AV52:AW52"/>
    <mergeCell ref="AO45:AP45"/>
    <mergeCell ref="AO29:AW29"/>
    <mergeCell ref="AO40:AW40"/>
    <mergeCell ref="AO42:AP42"/>
    <mergeCell ref="AO43:AP43"/>
    <mergeCell ref="AO33:AP33"/>
    <mergeCell ref="BC3:BD3"/>
    <mergeCell ref="AO5:AQ5"/>
    <mergeCell ref="AO6:AQ6"/>
    <mergeCell ref="AR5:AS5"/>
    <mergeCell ref="AC1:AM1"/>
    <mergeCell ref="C2:F2"/>
    <mergeCell ref="H2:AB2"/>
    <mergeCell ref="AC2:AM2"/>
    <mergeCell ref="AN2:AZ2"/>
    <mergeCell ref="C3:F3"/>
    <mergeCell ref="AC3:AM3"/>
    <mergeCell ref="AX3:AY3"/>
    <mergeCell ref="BH12:BI12"/>
    <mergeCell ref="BJ12:BN12"/>
    <mergeCell ref="BJ13:BN13"/>
    <mergeCell ref="AR9:AS9"/>
    <mergeCell ref="AR10:AS10"/>
    <mergeCell ref="AR6:AS6"/>
    <mergeCell ref="AT32:AU32"/>
    <mergeCell ref="AT33:AU33"/>
    <mergeCell ref="AO44:AP44"/>
    <mergeCell ref="AQ34:AR34"/>
    <mergeCell ref="AO35:AP35"/>
    <mergeCell ref="AQ35:AR35"/>
    <mergeCell ref="AO36:AP36"/>
    <mergeCell ref="AO37:AP37"/>
    <mergeCell ref="AQ33:AR33"/>
    <mergeCell ref="AO9:AQ9"/>
    <mergeCell ref="AO10:AQ10"/>
    <mergeCell ref="AO31:AP31"/>
    <mergeCell ref="AO32:AP32"/>
    <mergeCell ref="AQ32:AR32"/>
    <mergeCell ref="AO55:AP55"/>
    <mergeCell ref="AV53:AW53"/>
    <mergeCell ref="AU42:AV42"/>
    <mergeCell ref="AU41:AW41"/>
    <mergeCell ref="AW42:AX42"/>
    <mergeCell ref="AO15:AW15"/>
    <mergeCell ref="AO51:AP51"/>
    <mergeCell ref="AO52:AP52"/>
    <mergeCell ref="AO53:AP53"/>
    <mergeCell ref="AO54:AP54"/>
  </mergeCells>
  <dataValidations count="1">
    <dataValidation type="list" allowBlank="1" showErrorMessage="1" sqref="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19" zoomScaleNormal="119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19" zoomScaleNormal="119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2012-10-18T18:34:15Z</dcterms:created>
  <dcterms:modified xsi:type="dcterms:W3CDTF">2012-12-31T03:28:18Z</dcterms:modified>
</cp:coreProperties>
</file>